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<sst xmlns="http://schemas.openxmlformats.org/spreadsheetml/2006/main" count="174" uniqueCount="150">
  <si>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</si>
  <si>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</si>
  <si>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</si>
  <si>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</si>
  <si>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</si>
  <si>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</si>
  <si>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</si>
  <si>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</si>
  <si>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</si>
  <si>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</si>
  <si>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</si>
  <si>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</si>
  <si>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</si>
  <si>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</si>
  <si>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</si>
  <si>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</si>
  <si>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</si>
  <si>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</si>
  <si>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</si>
  <si>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</si>
  <si>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</si>
  <si>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</si>
  <si>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</si>
  <si>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</si>
  <si>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</si>
  <si>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</si>
  <si>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</si>
  <si>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</si>
  <si>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</si>
  <si>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</si>
  <si>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</si>
  <si>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</si>
  <si>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</si>
  <si>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</si>
  <si>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</si>
  <si>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</si>
  <si>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</si>
  <si>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</si>
  <si>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</si>
  <si>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</si>
  <si>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</si>
  <si>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</si>
  <si>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</si>
  <si>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</si>
  <si>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</si>
  <si>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</si>
  <si>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</si>
  <si>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</si>
  <si>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</si>
  <si>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</si>
  <si>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</si>
  <si>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</si>
  <si>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</si>
  <si>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</si>
  <si>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</si>
  <si>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</si>
  <si>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</si>
  <si>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</si>
  <si>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</si>
  <si>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</si>
  <si>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</si>
  <si>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</si>
  <si>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</si>
  <si>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</si>
  <si>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</si>
  <si>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</si>
  <si>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</si>
  <si>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</si>
  <si>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</si>
  <si>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</si>
  <si>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</si>
  <si>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</si>
  <si>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</si>
  <si>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</si>
  <si>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</si>
  <si>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</si>
  <si>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</si>
  <si>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</si>
  <si>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</si>
  <si>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</si>
  <si>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</si>
  <si>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</si>
  <si>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</si>
  <si>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</si>
  <si>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</si>
  <si>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</si>
  <si>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</si>
  <si>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</si>
  <si>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</si>
  <si>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</si>
  <si>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</si>
  <si>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</si>
  <si>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</si>
  <si>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</si>
  <si>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</si>
  <si>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</si>
  <si>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</si>
  <si>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</si>
  <si>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</si>
  <si>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</si>
  <si>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</si>
  <si>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</si>
  <si>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</si>
  <si>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</si>
  <si>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</si>
  <si>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</si>
  <si>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</si>
  <si>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</si>
  <si>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</si>
  <si>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</si>
  <si>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</si>
  <si>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</si>
  <si>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</si>
  <si>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</si>
  <si>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</si>
  <si>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</si>
  <si>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</si>
  <si>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</si>
  <si>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</si>
  <si>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</si>
  <si>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</si>
  <si>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</si>
  <si>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</si>
  <si>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</si>
  <si>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</si>
  <si>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</si>
  <si>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</si>
  <si>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</si>
  <si>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</si>
  <si>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</si>
  <si>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</si>
  <si>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</si>
  <si>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</si>
  <si>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</si>
  <si>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</si>
  <si>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</si>
  <si>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</si>
  <si>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</si>
  <si>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</si>
  <si>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</si>
  <si>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</si>
  <si>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</si>
  <si>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</si>
  <si>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Т.В. Трач</t>
  </si>
  <si>
    <t>Р.В. Ковалишен</t>
  </si>
  <si>
    <t>8 квітня 2016 року</t>
  </si>
  <si>
    <t>перший квартал 2016 року</t>
  </si>
  <si>
    <t>Піщанський районний суд Вінницької області</t>
  </si>
  <si>
    <t>24700. Вінницька область</t>
  </si>
  <si>
    <t>смт. Піщанка. вул. Вишнева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</si>
</sst>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142</v>
      </c>
      <c r="D6" s="73">
        <f aca="true" t="shared" si="0" ref="D6:L6">SUM(D7,D10,D13,D14,D15,D18,D21,D22)</f>
        <v>96470.12</v>
      </c>
      <c r="E6" s="73">
        <f t="shared" si="0"/>
        <v>113</v>
      </c>
      <c r="F6" s="73">
        <f t="shared" si="0"/>
        <v>79634.36</v>
      </c>
      <c r="G6" s="73">
        <f t="shared" si="0"/>
        <v>0</v>
      </c>
      <c r="H6" s="73">
        <f t="shared" si="0"/>
        <v>0</v>
      </c>
      <c r="I6" s="73">
        <f t="shared" si="0"/>
        <v>12</v>
      </c>
      <c r="J6" s="73">
        <f t="shared" si="0"/>
        <v>7153.200000000001</v>
      </c>
      <c r="K6" s="73">
        <f t="shared" si="0"/>
        <v>17</v>
      </c>
      <c r="L6" s="73">
        <f t="shared" si="0"/>
        <v>9376.52</v>
      </c>
    </row>
    <row r="7" spans="1:12" ht="16.5" customHeight="1">
      <c r="A7" s="126">
        <v>2</v>
      </c>
      <c r="B7" s="129" t="s">
        <v>114</v>
      </c>
      <c r="C7" s="74">
        <v>67</v>
      </c>
      <c r="D7" s="74">
        <v>58878.28</v>
      </c>
      <c r="E7" s="74">
        <v>50</v>
      </c>
      <c r="F7" s="74">
        <v>48375.66</v>
      </c>
      <c r="G7" s="74"/>
      <c r="H7" s="74"/>
      <c r="I7" s="74">
        <v>9</v>
      </c>
      <c r="J7" s="74">
        <v>5499.6</v>
      </c>
      <c r="K7" s="74">
        <v>8</v>
      </c>
      <c r="L7" s="74">
        <v>4636.2</v>
      </c>
    </row>
    <row r="8" spans="1:12" ht="16.5" customHeight="1">
      <c r="A8" s="126">
        <v>3</v>
      </c>
      <c r="B8" s="130" t="s">
        <v>115</v>
      </c>
      <c r="C8" s="74">
        <v>12</v>
      </c>
      <c r="D8" s="74">
        <v>16536</v>
      </c>
      <c r="E8" s="74">
        <v>12</v>
      </c>
      <c r="F8" s="74">
        <v>14998</v>
      </c>
      <c r="G8" s="74"/>
      <c r="H8" s="74"/>
      <c r="I8" s="74"/>
      <c r="J8" s="74"/>
      <c r="K8" s="74"/>
      <c r="L8" s="74"/>
    </row>
    <row r="9" spans="1:12" ht="16.5" customHeight="1">
      <c r="A9" s="126">
        <v>4</v>
      </c>
      <c r="B9" s="130" t="s">
        <v>116</v>
      </c>
      <c r="C9" s="74">
        <v>55</v>
      </c>
      <c r="D9" s="74">
        <v>42342.28</v>
      </c>
      <c r="E9" s="74">
        <v>38</v>
      </c>
      <c r="F9" s="74">
        <v>33377.66</v>
      </c>
      <c r="G9" s="74"/>
      <c r="H9" s="74"/>
      <c r="I9" s="74">
        <v>9</v>
      </c>
      <c r="J9" s="74">
        <v>5499.6</v>
      </c>
      <c r="K9" s="74">
        <v>8</v>
      </c>
      <c r="L9" s="74">
        <v>4636.2</v>
      </c>
    </row>
    <row r="10" spans="1:12" ht="19.5" customHeight="1">
      <c r="A10" s="126">
        <v>5</v>
      </c>
      <c r="B10" s="129" t="s">
        <v>117</v>
      </c>
      <c r="C10" s="74">
        <v>49</v>
      </c>
      <c r="D10" s="74">
        <v>27008.8</v>
      </c>
      <c r="E10" s="74">
        <v>43</v>
      </c>
      <c r="F10" s="74">
        <v>23568.3</v>
      </c>
      <c r="G10" s="74"/>
      <c r="H10" s="74"/>
      <c r="I10" s="74">
        <v>1</v>
      </c>
      <c r="J10" s="74">
        <v>551.2</v>
      </c>
      <c r="K10" s="74">
        <v>5</v>
      </c>
      <c r="L10" s="74">
        <v>2756</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49</v>
      </c>
      <c r="D12" s="74">
        <v>27008.8</v>
      </c>
      <c r="E12" s="74">
        <v>43</v>
      </c>
      <c r="F12" s="74">
        <v>23568.3</v>
      </c>
      <c r="G12" s="74"/>
      <c r="H12" s="74"/>
      <c r="I12" s="74">
        <v>1</v>
      </c>
      <c r="J12" s="74">
        <v>551.2</v>
      </c>
      <c r="K12" s="74">
        <v>5</v>
      </c>
      <c r="L12" s="74">
        <v>2756</v>
      </c>
    </row>
    <row r="13" spans="1:12" ht="15" customHeight="1">
      <c r="A13" s="126">
        <v>8</v>
      </c>
      <c r="B13" s="129" t="s">
        <v>42</v>
      </c>
      <c r="C13" s="74">
        <v>10</v>
      </c>
      <c r="D13" s="74">
        <v>5512</v>
      </c>
      <c r="E13" s="74">
        <v>6</v>
      </c>
      <c r="F13" s="74">
        <v>3308.8</v>
      </c>
      <c r="G13" s="74"/>
      <c r="H13" s="74"/>
      <c r="I13" s="74">
        <v>2</v>
      </c>
      <c r="J13" s="74">
        <v>1102.4</v>
      </c>
      <c r="K13" s="74">
        <v>2</v>
      </c>
      <c r="L13" s="74">
        <v>1102.4</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14</v>
      </c>
      <c r="D15" s="74">
        <v>3858.4</v>
      </c>
      <c r="E15" s="74">
        <v>13</v>
      </c>
      <c r="F15" s="74">
        <v>3830.4</v>
      </c>
      <c r="G15" s="74"/>
      <c r="H15" s="74"/>
      <c r="I15" s="74"/>
      <c r="J15" s="74"/>
      <c r="K15" s="74">
        <v>1</v>
      </c>
      <c r="L15" s="74">
        <v>275.6</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14</v>
      </c>
      <c r="D17" s="74">
        <v>3858.4</v>
      </c>
      <c r="E17" s="74">
        <v>13</v>
      </c>
      <c r="F17" s="74">
        <v>3830.4</v>
      </c>
      <c r="G17" s="74"/>
      <c r="H17" s="74"/>
      <c r="I17" s="74"/>
      <c r="J17" s="74"/>
      <c r="K17" s="74">
        <v>1</v>
      </c>
      <c r="L17" s="74">
        <v>275.6</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2</v>
      </c>
      <c r="D21" s="74">
        <v>1212.64</v>
      </c>
      <c r="E21" s="74">
        <v>1</v>
      </c>
      <c r="F21" s="74">
        <v>551.2</v>
      </c>
      <c r="G21" s="74"/>
      <c r="H21" s="74"/>
      <c r="I21" s="74"/>
      <c r="J21" s="74"/>
      <c r="K21" s="74">
        <v>1</v>
      </c>
      <c r="L21" s="74">
        <v>606.32</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8</v>
      </c>
      <c r="D34" s="73">
        <f aca="true" t="shared" si="3" ref="D34:L34">SUM(D35,D42,D43,D44)</f>
        <v>10130.57</v>
      </c>
      <c r="E34" s="73">
        <f t="shared" si="3"/>
        <v>6</v>
      </c>
      <c r="F34" s="73">
        <f t="shared" si="3"/>
        <v>3308</v>
      </c>
      <c r="G34" s="73">
        <f t="shared" si="3"/>
        <v>1</v>
      </c>
      <c r="H34" s="73">
        <f t="shared" si="3"/>
        <v>551.2</v>
      </c>
      <c r="I34" s="73">
        <f t="shared" si="3"/>
        <v>1</v>
      </c>
      <c r="J34" s="73">
        <f t="shared" si="3"/>
        <v>2557.44</v>
      </c>
      <c r="K34" s="73">
        <f t="shared" si="3"/>
        <v>1</v>
      </c>
      <c r="L34" s="73">
        <f t="shared" si="3"/>
        <v>2436</v>
      </c>
    </row>
    <row r="35" spans="1:12" ht="24" customHeight="1">
      <c r="A35" s="126">
        <v>30</v>
      </c>
      <c r="B35" s="129" t="s">
        <v>131</v>
      </c>
      <c r="C35" s="74">
        <f>SUM(C36,C39)</f>
        <v>8</v>
      </c>
      <c r="D35" s="74">
        <f aca="true" t="shared" si="4" ref="D35:L35">SUM(D36,D39)</f>
        <v>10130.57</v>
      </c>
      <c r="E35" s="74">
        <f t="shared" si="4"/>
        <v>6</v>
      </c>
      <c r="F35" s="74">
        <f t="shared" si="4"/>
        <v>3308</v>
      </c>
      <c r="G35" s="74">
        <f t="shared" si="4"/>
        <v>1</v>
      </c>
      <c r="H35" s="74">
        <f t="shared" si="4"/>
        <v>551.2</v>
      </c>
      <c r="I35" s="74">
        <f t="shared" si="4"/>
        <v>1</v>
      </c>
      <c r="J35" s="74">
        <f t="shared" si="4"/>
        <v>2557.44</v>
      </c>
      <c r="K35" s="74">
        <f t="shared" si="4"/>
        <v>1</v>
      </c>
      <c r="L35" s="74">
        <f t="shared" si="4"/>
        <v>2436</v>
      </c>
    </row>
    <row r="36" spans="1:12" ht="19.5" customHeight="1">
      <c r="A36" s="126">
        <v>31</v>
      </c>
      <c r="B36" s="129" t="s">
        <v>132</v>
      </c>
      <c r="C36" s="74">
        <v>2</v>
      </c>
      <c r="D36" s="74">
        <v>6272.17</v>
      </c>
      <c r="E36" s="74"/>
      <c r="F36" s="74"/>
      <c r="G36" s="74"/>
      <c r="H36" s="74"/>
      <c r="I36" s="74">
        <v>1</v>
      </c>
      <c r="J36" s="74">
        <v>2557.44</v>
      </c>
      <c r="K36" s="74">
        <v>1</v>
      </c>
      <c r="L36" s="74">
        <v>2436</v>
      </c>
    </row>
    <row r="37" spans="1:12" ht="16.5" customHeight="1">
      <c r="A37" s="126">
        <v>32</v>
      </c>
      <c r="B37" s="130" t="s">
        <v>133</v>
      </c>
      <c r="C37" s="74">
        <v>1</v>
      </c>
      <c r="D37" s="74">
        <v>3836.17</v>
      </c>
      <c r="E37" s="74"/>
      <c r="F37" s="74"/>
      <c r="G37" s="74"/>
      <c r="H37" s="74"/>
      <c r="I37" s="74">
        <v>1</v>
      </c>
      <c r="J37" s="74">
        <v>2557.44</v>
      </c>
      <c r="K37" s="74"/>
      <c r="L37" s="74"/>
    </row>
    <row r="38" spans="1:12" ht="16.5" customHeight="1">
      <c r="A38" s="126">
        <v>33</v>
      </c>
      <c r="B38" s="130" t="s">
        <v>116</v>
      </c>
      <c r="C38" s="74">
        <v>1</v>
      </c>
      <c r="D38" s="74">
        <v>2436</v>
      </c>
      <c r="E38" s="74"/>
      <c r="F38" s="74"/>
      <c r="G38" s="74"/>
      <c r="H38" s="74"/>
      <c r="I38" s="74"/>
      <c r="J38" s="74"/>
      <c r="K38" s="74">
        <v>1</v>
      </c>
      <c r="L38" s="74">
        <v>2436</v>
      </c>
    </row>
    <row r="39" spans="1:12" ht="21" customHeight="1">
      <c r="A39" s="126">
        <v>34</v>
      </c>
      <c r="B39" s="129" t="s">
        <v>134</v>
      </c>
      <c r="C39" s="74">
        <v>6</v>
      </c>
      <c r="D39" s="74">
        <v>3858.4</v>
      </c>
      <c r="E39" s="74">
        <v>6</v>
      </c>
      <c r="F39" s="74">
        <v>3308</v>
      </c>
      <c r="G39" s="74">
        <v>1</v>
      </c>
      <c r="H39" s="74">
        <v>551.2</v>
      </c>
      <c r="I39" s="74"/>
      <c r="J39" s="74"/>
      <c r="K39" s="74"/>
      <c r="L39" s="74"/>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6</v>
      </c>
      <c r="D41" s="74">
        <v>3858.4</v>
      </c>
      <c r="E41" s="74">
        <v>6</v>
      </c>
      <c r="F41" s="74">
        <v>3308</v>
      </c>
      <c r="G41" s="74">
        <v>1</v>
      </c>
      <c r="H41" s="74">
        <v>551.2</v>
      </c>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17</v>
      </c>
      <c r="D45" s="73">
        <f aca="true" t="shared" si="5" ref="D45:L45">SUM(D46:D51)</f>
        <v>281.09</v>
      </c>
      <c r="E45" s="73">
        <f t="shared" si="5"/>
        <v>17</v>
      </c>
      <c r="F45" s="73">
        <f t="shared" si="5"/>
        <v>286.09999999999997</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10</v>
      </c>
      <c r="D46" s="74">
        <v>49.58</v>
      </c>
      <c r="E46" s="74">
        <v>10</v>
      </c>
      <c r="F46" s="74">
        <v>54.58</v>
      </c>
      <c r="G46" s="74"/>
      <c r="H46" s="74"/>
      <c r="I46" s="74"/>
      <c r="J46" s="74"/>
      <c r="K46" s="74"/>
      <c r="L46" s="74"/>
    </row>
    <row r="47" spans="1:12" ht="21" customHeight="1">
      <c r="A47" s="126">
        <v>42</v>
      </c>
      <c r="B47" s="129" t="s">
        <v>21</v>
      </c>
      <c r="C47" s="74">
        <v>4</v>
      </c>
      <c r="D47" s="74">
        <v>165.36</v>
      </c>
      <c r="E47" s="74">
        <v>4</v>
      </c>
      <c r="F47" s="74">
        <v>165.36</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v>
      </c>
      <c r="D49" s="74">
        <v>41.34</v>
      </c>
      <c r="E49" s="74">
        <v>1</v>
      </c>
      <c r="F49" s="74">
        <v>41.34</v>
      </c>
      <c r="G49" s="74"/>
      <c r="H49" s="74"/>
      <c r="I49" s="74"/>
      <c r="J49" s="74"/>
      <c r="K49" s="74"/>
      <c r="L49" s="74"/>
    </row>
    <row r="50" spans="1:12" ht="76.5" customHeight="1">
      <c r="A50" s="126">
        <v>45</v>
      </c>
      <c r="B50" s="129" t="s">
        <v>139</v>
      </c>
      <c r="C50" s="74">
        <v>2</v>
      </c>
      <c r="D50" s="74">
        <v>24.81</v>
      </c>
      <c r="E50" s="74">
        <v>2</v>
      </c>
      <c r="F50" s="74">
        <v>24.82</v>
      </c>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78</v>
      </c>
      <c r="D52" s="73">
        <v>21496.8</v>
      </c>
      <c r="E52" s="73">
        <v>26</v>
      </c>
      <c r="F52" s="73">
        <v>7165.6</v>
      </c>
      <c r="G52" s="73"/>
      <c r="H52" s="73"/>
      <c r="I52" s="73">
        <v>78</v>
      </c>
      <c r="J52" s="73">
        <v>24621.2</v>
      </c>
      <c r="K52" s="74"/>
      <c r="L52" s="73"/>
    </row>
    <row r="53" spans="1:12" ht="15">
      <c r="A53" s="126">
        <v>48</v>
      </c>
      <c r="B53" s="127" t="s">
        <v>129</v>
      </c>
      <c r="C53" s="73">
        <f aca="true" t="shared" si="6" ref="C53:L53">SUM(C6,C25,C34,C45,C52)</f>
        <v>245</v>
      </c>
      <c r="D53" s="73">
        <f t="shared" si="6"/>
        <v>128378.58</v>
      </c>
      <c r="E53" s="73">
        <f t="shared" si="6"/>
        <v>162</v>
      </c>
      <c r="F53" s="100">
        <f t="shared" si="6"/>
        <v>90394.06000000001</v>
      </c>
      <c r="G53" s="73">
        <f t="shared" si="6"/>
        <v>1</v>
      </c>
      <c r="H53" s="73">
        <f t="shared" si="6"/>
        <v>551.2</v>
      </c>
      <c r="I53" s="73">
        <f t="shared" si="6"/>
        <v>91</v>
      </c>
      <c r="J53" s="73">
        <f t="shared" si="6"/>
        <v>34331.840000000004</v>
      </c>
      <c r="K53" s="73">
        <f t="shared" si="6"/>
        <v>18</v>
      </c>
      <c r="L53" s="73">
        <f t="shared" si="6"/>
        <v>11812.52</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&amp;L8E6A5674&amp;CФорма № 10 (судовий збір), Підрозділ: Піщанський районний суд Вінницької області,
 Початок періоду: 01.01.2016, Кінець періоду: 31.03.2016&amp;R&amp;P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v>
      </c>
      <c r="F5" s="57">
        <f>SUM(F6:F31)</f>
        <v>243.6</v>
      </c>
    </row>
    <row r="6" spans="1:6" s="3" customFormat="1" ht="19.5" customHeight="1">
      <c r="A6" s="72">
        <v>2</v>
      </c>
      <c r="B6" s="145" t="s">
        <v>80</v>
      </c>
      <c r="C6" s="146"/>
      <c r="D6" s="147"/>
      <c r="E6" s="55"/>
      <c r="F6" s="76"/>
    </row>
    <row r="7" spans="1:6" s="3" customFormat="1" ht="21.75" customHeight="1">
      <c r="A7" s="72">
        <v>3</v>
      </c>
      <c r="B7" s="145" t="s">
        <v>78</v>
      </c>
      <c r="C7" s="146"/>
      <c r="D7" s="147"/>
      <c r="E7" s="55"/>
      <c r="F7" s="56"/>
    </row>
    <row r="8" spans="1:6" s="3" customFormat="1" ht="15.75" customHeight="1">
      <c r="A8" s="72">
        <v>4</v>
      </c>
      <c r="B8" s="145" t="s">
        <v>34</v>
      </c>
      <c r="C8" s="146"/>
      <c r="D8" s="147"/>
      <c r="E8" s="55">
        <v>1</v>
      </c>
      <c r="F8" s="56">
        <v>243.6</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45" t="s">
        <v>82</v>
      </c>
      <c r="C14" s="146"/>
      <c r="D14" s="147"/>
      <c r="E14" s="55"/>
      <c r="F14" s="56"/>
    </row>
    <row r="15" spans="1:6" s="3" customFormat="1" ht="21" customHeight="1">
      <c r="A15" s="72">
        <v>11</v>
      </c>
      <c r="B15" s="82" t="s">
        <v>9</v>
      </c>
      <c r="C15" s="83"/>
      <c r="D15" s="84"/>
      <c r="E15" s="55"/>
      <c r="F15" s="56"/>
    </row>
    <row r="16" spans="1:6" s="3" customFormat="1" ht="19.5" customHeight="1">
      <c r="A16" s="72">
        <v>12</v>
      </c>
      <c r="B16" s="82" t="s">
        <v>38</v>
      </c>
      <c r="C16" s="83"/>
      <c r="D16" s="84"/>
      <c r="E16" s="55"/>
      <c r="F16" s="56"/>
    </row>
    <row r="17" spans="1:6" s="3" customFormat="1" ht="24" customHeight="1">
      <c r="A17" s="72">
        <v>13</v>
      </c>
      <c r="B17" s="143" t="s">
        <v>10</v>
      </c>
      <c r="C17" s="143"/>
      <c r="D17" s="143"/>
      <c r="E17" s="55"/>
      <c r="F17" s="56"/>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c r="F29" s="56"/>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&amp;L8E6A5674&amp;CФорма № 10 (судовий збір), Підрозділ: Піщанський районний суд Вінницької області,
 Початок періоду: 01.01.2016, Кінець періоду: 31.03.2016&amp;R&amp;P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6</v>
      </c>
      <c r="F4" s="133">
        <f>SUM(F5:F20)</f>
        <v>3058.0299999999997</v>
      </c>
    </row>
    <row r="5" spans="1:6" ht="20.25" customHeight="1">
      <c r="A5" s="106">
        <v>2</v>
      </c>
      <c r="B5" s="157" t="s">
        <v>97</v>
      </c>
      <c r="C5" s="158"/>
      <c r="D5" s="159"/>
      <c r="E5" s="55"/>
      <c r="F5" s="76"/>
    </row>
    <row r="6" spans="1:6" ht="28.5" customHeight="1">
      <c r="A6" s="106">
        <v>3</v>
      </c>
      <c r="B6" s="157" t="s">
        <v>98</v>
      </c>
      <c r="C6" s="158"/>
      <c r="D6" s="159"/>
      <c r="E6" s="55"/>
      <c r="F6" s="76"/>
    </row>
    <row r="7" spans="1:6" ht="20.25" customHeight="1">
      <c r="A7" s="106">
        <v>4</v>
      </c>
      <c r="B7" s="157" t="s">
        <v>99</v>
      </c>
      <c r="C7" s="158"/>
      <c r="D7" s="159"/>
      <c r="E7" s="55">
        <v>3</v>
      </c>
      <c r="F7" s="76">
        <v>1461.6</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c r="F10" s="76"/>
    </row>
    <row r="11" spans="1:6" ht="26.25" customHeight="1">
      <c r="A11" s="106">
        <v>8</v>
      </c>
      <c r="B11" s="157" t="s">
        <v>103</v>
      </c>
      <c r="C11" s="158"/>
      <c r="D11" s="159"/>
      <c r="E11" s="55"/>
      <c r="F11" s="76"/>
    </row>
    <row r="12" spans="1:6" ht="29.25" customHeight="1">
      <c r="A12" s="106">
        <v>9</v>
      </c>
      <c r="B12" s="157" t="s">
        <v>82</v>
      </c>
      <c r="C12" s="158"/>
      <c r="D12" s="159"/>
      <c r="E12" s="55"/>
      <c r="F12" s="76"/>
    </row>
    <row r="13" spans="1:6" ht="20.25" customHeight="1">
      <c r="A13" s="106">
        <v>10</v>
      </c>
      <c r="B13" s="157" t="s">
        <v>104</v>
      </c>
      <c r="C13" s="158"/>
      <c r="D13" s="159"/>
      <c r="E13" s="55">
        <v>2</v>
      </c>
      <c r="F13" s="76">
        <v>1109.23</v>
      </c>
    </row>
    <row r="14" spans="1:6" ht="25.5" customHeight="1">
      <c r="A14" s="106">
        <v>11</v>
      </c>
      <c r="B14" s="157" t="s">
        <v>105</v>
      </c>
      <c r="C14" s="158"/>
      <c r="D14" s="159"/>
      <c r="E14" s="55">
        <v>1</v>
      </c>
      <c r="F14" s="76">
        <v>487.2</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c r="D27" s="160"/>
      <c r="E27" s="46"/>
      <c r="I27" s="119"/>
      <c r="J27" s="116"/>
      <c r="K27" s="117"/>
    </row>
    <row r="28" spans="1:11" ht="15" customHeight="1">
      <c r="A28" s="118"/>
      <c r="B28" s="70" t="s">
        <v>92</v>
      </c>
      <c r="C28" s="160"/>
      <c r="D28" s="160"/>
      <c r="E28" s="96"/>
      <c r="I28" s="120"/>
      <c r="J28" s="120"/>
      <c r="K28" s="120"/>
    </row>
    <row r="29" spans="1:11" ht="19.5" customHeight="1">
      <c r="A29" s="121"/>
      <c r="B29" s="71" t="s">
        <v>93</v>
      </c>
      <c r="C29" s="160"/>
      <c r="D29" s="160"/>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&amp;L8E6A5674&amp;CФорма № 10 (судовий збір), Підрозділ: Піщанський районний суд Вінницької області,
 Початок періоду: 01.01.2016, Кінець періоду: 31.03.2016&amp;R&amp;P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146</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147</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148</v>
      </c>
      <c r="E39" s="177"/>
      <c r="F39" s="177"/>
      <c r="G39" s="177"/>
      <c r="H39" s="178"/>
      <c r="I39" s="11"/>
    </row>
    <row r="40" spans="1:9" ht="12.75" customHeight="1">
      <c r="A40" s="13"/>
      <c r="B40" s="15"/>
      <c r="C40" s="11"/>
      <c r="D40" s="11"/>
      <c r="E40" s="11"/>
      <c r="F40" s="11"/>
      <c r="G40" s="11"/>
      <c r="H40" s="13"/>
      <c r="I40" s="11"/>
    </row>
    <row r="41" spans="1:8" ht="12.75" customHeight="1">
      <c r="A41" s="13"/>
      <c r="B41" s="179" t="s">
        <v>149</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5</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&amp;L8E6A5674&amp;C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Євген</cp:lastModifiedBy>
  <cp:lastPrinted>2015-12-10T14:29:27Z</cp:lastPrinted>
  <dcterms:created xsi:type="dcterms:W3CDTF">2015-09-09T10:27:37Z</dcterms:created>
  <dcterms:modified xsi:type="dcterms:W3CDTF">2016-04-28T08:19:53Z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збір)_00142_1.2016  08.04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8E6A5674</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01.01.2016</vt:lpwstr>
  </property>
  <property fmtid="{D5CDD505-2E9C-101B-9397-08002B2CF9AE}" pid="14" name="Кінець періо">
    <vt:lpwstr>31.03.2016</vt:lpwstr>
  </property>
  <property fmtid="{D5CDD505-2E9C-101B-9397-08002B2CF9AE}" pid="15" name="Пері">
    <vt:lpwstr>перший квартал 2016 року</vt:lpwstr>
  </property>
  <property fmtid="{D5CDD505-2E9C-101B-9397-08002B2CF9AE}" pid="16" name="К.Сума шабло">
    <vt:lpwstr>04C5DF22</vt:lpwstr>
  </property>
  <property fmtid="{D5CDD505-2E9C-101B-9397-08002B2CF9AE}" pid="17" name="Версія ">
    <vt:lpwstr>3.16.0.500</vt:lpwstr>
  </property>
</Properties>
</file>