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L16"/>
  <c r="G16"/>
  <c r="H16"/>
  <c r="I16"/>
  <c r="J16"/>
  <c r="D4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J46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<sst xmlns="http://schemas.openxmlformats.org/spreadsheetml/2006/main" count="290" uniqueCount="217">
  <si>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</si>
  <si>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</si>
  <si>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</si>
  <si>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</si>
  <si>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</si>
  <si>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</si>
  <si>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</si>
  <si>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</si>
  <si>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</si>
  <si>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</si>
  <si>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</si>
  <si>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</si>
  <si>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</si>
  <si>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</si>
  <si>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</si>
  <si>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</si>
  <si>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</si>
  <si>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</si>
  <si>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</si>
  <si>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</si>
  <si>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</si>
  <si>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</si>
  <si>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</si>
  <si>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</si>
  <si>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</si>
  <si>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</si>
  <si>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</si>
  <si>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</si>
  <si>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</si>
  <si>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</si>
  <si>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</si>
  <si>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</si>
  <si>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</si>
  <si>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</si>
  <si>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</si>
  <si>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</si>
  <si>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</si>
  <si>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</si>
  <si>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</si>
  <si>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</si>
  <si>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</si>
  <si>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</si>
  <si>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</si>
  <si>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</si>
  <si>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</si>
  <si>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</si>
  <si>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</si>
  <si>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</si>
  <si>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</si>
  <si>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</si>
  <si>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</si>
  <si>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</si>
  <si>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</si>
  <si>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</si>
  <si>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</si>
  <si>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</si>
  <si>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</si>
  <si>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</si>
  <si>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</si>
  <si>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</si>
  <si>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</si>
  <si>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</si>
  <si>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</si>
  <si>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</si>
  <si>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</si>
  <si>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</si>
  <si>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</si>
  <si>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</si>
  <si>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</si>
  <si>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</si>
  <si>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</si>
  <si>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</si>
  <si>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</si>
  <si>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</si>
  <si>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</si>
  <si>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</si>
  <si>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</si>
  <si>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</si>
  <si>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</si>
  <si>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</si>
  <si>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</si>
  <si>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</si>
  <si>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</si>
  <si>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</si>
  <si>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</si>
  <si>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</si>
  <si>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</si>
  <si>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</si>
  <si>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</si>
  <si>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</si>
  <si>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</si>
  <si>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</si>
  <si>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</si>
  <si>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</si>
  <si>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</si>
  <si>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</si>
  <si>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</si>
  <si>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</si>
  <si>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</si>
  <si>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</si>
  <si>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</si>
  <si>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</si>
  <si>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</si>
  <si>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</si>
  <si>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</si>
  <si>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</si>
  <si>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</si>
  <si>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</si>
  <si>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</si>
  <si>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</si>
  <si>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</si>
  <si>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</si>
  <si>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</si>
  <si>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</si>
  <si>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</si>
  <si>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</si>
  <si>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</si>
  <si>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</si>
  <si>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</si>
  <si>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</si>
  <si>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</si>
  <si>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</si>
  <si>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</si>
  <si>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</si>
  <si>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</si>
  <si>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</si>
  <si>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</si>
  <si>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</si>
  <si>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</si>
  <si>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</si>
  <si>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</si>
  <si>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</si>
  <si>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</si>
  <si>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</si>
  <si>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</si>
  <si>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</si>
  <si>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</si>
  <si>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</si>
  <si>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</si>
  <si>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</si>
  <si>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</si>
  <si>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</si>
  <si>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</si>
  <si>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</si>
  <si>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</si>
  <si>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</si>
  <si>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</si>
  <si>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</si>
  <si>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</si>
  <si>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</si>
  <si>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</si>
  <si>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</si>
  <si>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</si>
  <si>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</si>
  <si>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</si>
  <si>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</si>
  <si>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</si>
  <si>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</si>
  <si>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</si>
  <si>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</si>
  <si>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</si>
  <si>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</si>
  <si>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</si>
  <si>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</si>
  <si>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</si>
  <si>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</si>
  <si>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</si>
  <si>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</si>
  <si>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</si>
  <si>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</si>
  <si>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</si>
  <si>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</si>
  <si>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</si>
  <si>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</si>
  <si>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</si>
  <si>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</si>
  <si>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</si>
  <si>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</si>
  <si>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</si>
  <si>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</si>
  <si>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</si>
  <si>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</si>
  <si>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</si>
  <si>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</si>
  <si>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</si>
  <si>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</si>
  <si>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</si>
  <si>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</si>
  <si>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</si>
  <si>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</si>
  <si>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</si>
  <si>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</si>
  <si>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</si>
  <si>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</si>
  <si>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</si>
  <si>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</si>
  <si>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</si>
  <si>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</si>
  <si>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</si>
  <si>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</si>
  <si>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</si>
  <si>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</si>
  <si>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</si>
  <si>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</si>
  <si>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</si>
  <si>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</si>
  <si>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</si>
  <si>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</si>
  <si>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</si>
  <si>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</si>
  <si>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</si>
  <si>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</si>
  <si>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</si>
  <si>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 Савіцька</t>
  </si>
  <si>
    <t>(04349)2-19-93</t>
  </si>
  <si>
    <t xml:space="preserve">inbox@psh.vn.court.gov.ua  </t>
  </si>
  <si>
    <t>5 квітня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</si>
</sst>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&amp;C&amp;L1F8098E8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107</v>
      </c>
      <c r="F6" s="105">
        <v>9</v>
      </c>
      <c r="G6" s="105">
        <v>1</v>
      </c>
      <c r="H6" s="105">
        <v>14</v>
      </c>
      <c r="I6" s="105" t="s">
        <v>206</v>
      </c>
      <c r="J6" s="105">
        <v>93</v>
      </c>
      <c r="K6" s="84">
        <v>40</v>
      </c>
      <c r="L6" s="91">
        <f t="shared" ref="L6:L46" si="0">E6-F6</f>
        <v>98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20</v>
      </c>
      <c r="F7" s="105">
        <v>16</v>
      </c>
      <c r="G7" s="105"/>
      <c r="H7" s="105">
        <v>15</v>
      </c>
      <c r="I7" s="105">
        <v>14</v>
      </c>
      <c r="J7" s="105">
        <v>5</v>
      </c>
      <c r="K7" s="84"/>
      <c r="L7" s="91">
        <f t="shared" si="0"/>
        <v>4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10</v>
      </c>
      <c r="F9" s="105">
        <v>5</v>
      </c>
      <c r="G9" s="105"/>
      <c r="H9" s="85">
        <v>4</v>
      </c>
      <c r="I9" s="105">
        <v>1</v>
      </c>
      <c r="J9" s="105">
        <v>6</v>
      </c>
      <c r="K9" s="84"/>
      <c r="L9" s="91">
        <f t="shared" si="0"/>
        <v>5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</v>
      </c>
      <c r="F12" s="105"/>
      <c r="G12" s="105"/>
      <c r="H12" s="105">
        <v>1</v>
      </c>
      <c r="I12" s="105"/>
      <c r="J12" s="105"/>
      <c r="K12" s="84"/>
      <c r="L12" s="91">
        <f t="shared" si="0"/>
        <v>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138</v>
      </c>
      <c r="F16" s="86">
        <f t="shared" si="1"/>
        <v>30</v>
      </c>
      <c r="G16" s="86">
        <f t="shared" si="1"/>
        <v>1</v>
      </c>
      <c r="H16" s="86">
        <f t="shared" si="1"/>
        <v>34</v>
      </c>
      <c r="I16" s="86">
        <f t="shared" si="1"/>
        <v>15</v>
      </c>
      <c r="J16" s="86">
        <f t="shared" si="1"/>
        <v>104</v>
      </c>
      <c r="K16" s="86">
        <f t="shared" si="1"/>
        <v>40</v>
      </c>
      <c r="L16" s="91">
        <f t="shared" si="0"/>
        <v>108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/>
      <c r="F25" s="94"/>
      <c r="G25" s="94"/>
      <c r="H25" s="94"/>
      <c r="I25" s="94"/>
      <c r="J25" s="94"/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</v>
      </c>
      <c r="F26" s="84">
        <v>4</v>
      </c>
      <c r="G26" s="84"/>
      <c r="H26" s="84">
        <v>2</v>
      </c>
      <c r="I26" s="84">
        <v>2</v>
      </c>
      <c r="J26" s="84">
        <v>2</v>
      </c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86</v>
      </c>
      <c r="F28" s="84">
        <v>66</v>
      </c>
      <c r="G28" s="84"/>
      <c r="H28" s="84">
        <v>71</v>
      </c>
      <c r="I28" s="84">
        <v>60</v>
      </c>
      <c r="J28" s="84">
        <v>15</v>
      </c>
      <c r="K28" s="84"/>
      <c r="L28" s="91">
        <f t="shared" si="0"/>
        <v>20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296</v>
      </c>
      <c r="F29" s="84">
        <v>61</v>
      </c>
      <c r="G29" s="84"/>
      <c r="H29" s="84">
        <v>30</v>
      </c>
      <c r="I29" s="84">
        <v>18</v>
      </c>
      <c r="J29" s="84">
        <v>266</v>
      </c>
      <c r="K29" s="84">
        <v>43</v>
      </c>
      <c r="L29" s="91">
        <f t="shared" si="0"/>
        <v>235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6</v>
      </c>
      <c r="F30" s="84">
        <v>5</v>
      </c>
      <c r="G30" s="84"/>
      <c r="H30" s="84">
        <v>4</v>
      </c>
      <c r="I30" s="84">
        <v>3</v>
      </c>
      <c r="J30" s="84">
        <v>2</v>
      </c>
      <c r="K30" s="84">
        <v>1</v>
      </c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6</v>
      </c>
      <c r="F31" s="84">
        <v>3</v>
      </c>
      <c r="G31" s="84"/>
      <c r="H31" s="84">
        <v>3</v>
      </c>
      <c r="I31" s="84">
        <v>3</v>
      </c>
      <c r="J31" s="84">
        <v>3</v>
      </c>
      <c r="K31" s="84"/>
      <c r="L31" s="91">
        <f t="shared" si="0"/>
        <v>3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</v>
      </c>
      <c r="F37" s="84">
        <v>3</v>
      </c>
      <c r="G37" s="84"/>
      <c r="H37" s="84">
        <v>2</v>
      </c>
      <c r="I37" s="84">
        <v>1</v>
      </c>
      <c r="J37" s="84">
        <v>2</v>
      </c>
      <c r="K37" s="84"/>
      <c r="L37" s="91">
        <f t="shared" si="0"/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340</v>
      </c>
      <c r="F40" s="94">
        <v>92</v>
      </c>
      <c r="G40" s="94"/>
      <c r="H40" s="94">
        <v>50</v>
      </c>
      <c r="I40" s="94">
        <v>24</v>
      </c>
      <c r="J40" s="94">
        <v>290</v>
      </c>
      <c r="K40" s="94">
        <v>44</v>
      </c>
      <c r="L40" s="91">
        <f t="shared" si="0"/>
        <v>248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75</v>
      </c>
      <c r="F41" s="84">
        <v>67</v>
      </c>
      <c r="G41" s="84"/>
      <c r="H41" s="84">
        <v>54</v>
      </c>
      <c r="I41" s="84" t="s">
        <v>206</v>
      </c>
      <c r="J41" s="84">
        <v>21</v>
      </c>
      <c r="K41" s="84"/>
      <c r="L41" s="91">
        <f t="shared" si="0"/>
        <v>8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75</v>
      </c>
      <c r="F45" s="84">
        <f>F41+F43+F44</f>
        <v>67</v>
      </c>
      <c r="G45" s="84">
        <f>G41+G43+G44</f>
        <v>0</v>
      </c>
      <c r="H45" s="84">
        <f>H41+H43+H44</f>
        <v>54</v>
      </c>
      <c r="I45" s="84">
        <f>I43+I44</f>
        <v>0</v>
      </c>
      <c r="J45" s="84">
        <f>J41+J43+J44</f>
        <v>21</v>
      </c>
      <c r="K45" s="84">
        <f>K41+K43+K44</f>
        <v>0</v>
      </c>
      <c r="L45" s="91">
        <f t="shared" si="0"/>
        <v>8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553</v>
      </c>
      <c r="F46" s="84">
        <f t="shared" si="2"/>
        <v>189</v>
      </c>
      <c r="G46" s="84">
        <f t="shared" si="2"/>
        <v>1</v>
      </c>
      <c r="H46" s="84">
        <f t="shared" si="2"/>
        <v>138</v>
      </c>
      <c r="I46" s="84">
        <f t="shared" si="2"/>
        <v>39</v>
      </c>
      <c r="J46" s="84">
        <f t="shared" si="2"/>
        <v>415</v>
      </c>
      <c r="K46" s="84">
        <f t="shared" si="2"/>
        <v>84</v>
      </c>
      <c r="L46" s="91">
        <f t="shared" si="0"/>
        <v>364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&amp;R2&amp;C&amp;R2&amp;L1F8098E8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8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85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18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23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17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6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7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6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35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13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6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61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80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32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10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21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27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5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&amp;R3&amp;C&amp;R3&amp;L1F8098E8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14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/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6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32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/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/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10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10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230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110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6505250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16277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7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105</v>
      </c>
      <c r="F57" s="115">
        <f>F58+F61+F62+F63</f>
        <v>24</v>
      </c>
      <c r="G57" s="115">
        <f>G58+G61+G62+G63</f>
        <v>6</v>
      </c>
      <c r="H57" s="115">
        <f>H58+H61+H62+H63</f>
        <v>3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22</v>
      </c>
      <c r="F58" s="94">
        <v>9</v>
      </c>
      <c r="G58" s="94">
        <v>3</v>
      </c>
      <c r="H58" s="94"/>
      <c r="I58" s="94"/>
    </row>
    <row r="59" spans="1:9" ht="13.5" customHeight="1">
      <c r="A59" s="241" t="s">
        <v>204</v>
      </c>
      <c r="B59" s="242"/>
      <c r="C59" s="242"/>
      <c r="D59" s="243"/>
      <c r="E59" s="86">
        <v>6</v>
      </c>
      <c r="F59" s="86">
        <v>5</v>
      </c>
      <c r="G59" s="86">
        <v>3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14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/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31</v>
      </c>
      <c r="F62" s="84">
        <v>13</v>
      </c>
      <c r="G62" s="84">
        <v>3</v>
      </c>
      <c r="H62" s="84">
        <v>3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52</v>
      </c>
      <c r="F63" s="84">
        <v>2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57</v>
      </c>
      <c r="G67" s="108">
        <v>277535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28</v>
      </c>
      <c r="G68" s="88">
        <v>229222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29</v>
      </c>
      <c r="G69" s="88">
        <v>48313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9</v>
      </c>
      <c r="G70" s="108">
        <v>4860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&amp;R4&amp;C&amp;R4&amp;L1F8098E8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20.240963855421686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38.46153846153846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15.172413793103448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73.015873015873012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46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184.33333333333334</v>
      </c>
    </row>
    <row r="11" spans="1:4" ht="16.5" customHeight="1">
      <c r="A11" s="217" t="s">
        <v>62</v>
      </c>
      <c r="B11" s="219"/>
      <c r="C11" s="10">
        <v>9</v>
      </c>
      <c r="D11" s="84">
        <v>84</v>
      </c>
    </row>
    <row r="12" spans="1:4" ht="16.5" customHeight="1">
      <c r="A12" s="237" t="s">
        <v>103</v>
      </c>
      <c r="B12" s="237"/>
      <c r="C12" s="10">
        <v>10</v>
      </c>
      <c r="D12" s="84">
        <v>106</v>
      </c>
    </row>
    <row r="13" spans="1:4" ht="16.5" customHeight="1">
      <c r="A13" s="241" t="s">
        <v>204</v>
      </c>
      <c r="B13" s="243"/>
      <c r="C13" s="10">
        <v>11</v>
      </c>
      <c r="D13" s="94">
        <v>209</v>
      </c>
    </row>
    <row r="14" spans="1:4" ht="16.5" customHeight="1">
      <c r="A14" s="241" t="s">
        <v>205</v>
      </c>
      <c r="B14" s="243"/>
      <c r="C14" s="10">
        <v>12</v>
      </c>
      <c r="D14" s="94">
        <v>17</v>
      </c>
    </row>
    <row r="15" spans="1:4" ht="16.5" customHeight="1">
      <c r="A15" s="237" t="s">
        <v>30</v>
      </c>
      <c r="B15" s="237"/>
      <c r="C15" s="10">
        <v>13</v>
      </c>
      <c r="D15" s="84"/>
    </row>
    <row r="16" spans="1:4" ht="16.5" customHeight="1">
      <c r="A16" s="237" t="s">
        <v>104</v>
      </c>
      <c r="B16" s="237"/>
      <c r="C16" s="10">
        <v>14</v>
      </c>
      <c r="D16" s="84">
        <v>142</v>
      </c>
    </row>
    <row r="17" spans="1:7" ht="16.5" customHeight="1">
      <c r="A17" s="237" t="s">
        <v>108</v>
      </c>
      <c r="B17" s="237"/>
      <c r="C17" s="10">
        <v>15</v>
      </c>
      <c r="D17" s="84">
        <v>17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214</v>
      </c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&amp;R5&amp;C&amp;R5&amp;L1F8098E8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2020-09-01T06:11:52Z</cp:lastPrinted>
  <dcterms:created xsi:type="dcterms:W3CDTF">2004-04-20T14:33:35Z</dcterms:created>
  <dcterms:modified xsi:type="dcterms:W3CDTF">2021-06-17T05:42:06Z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1F8098E8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