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073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L16"/>
  <c r="F16"/>
  <c r="G16"/>
  <c r="G46"/>
  <c r="H16"/>
  <c r="I16"/>
  <c r="I46"/>
  <c r="J16"/>
  <c r="K16"/>
  <c r="K4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J45"/>
  <c r="D7" i="22"/>
  <c r="I45" i="15"/>
  <c r="H45"/>
  <c r="H46"/>
  <c r="D9" i="22"/>
  <c r="G45" i="15"/>
  <c r="F45"/>
  <c r="F46"/>
  <c r="D8" i="22"/>
  <c r="E45" i="15"/>
  <c r="L45"/>
  <c r="D4" i="22"/>
  <c r="E46" i="15"/>
  <c r="J46"/>
  <c r="D3" i="22"/>
  <c r="L46" i="15"/>
  <c r="D10" i="22"/>
</calcChain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<sst xmlns="http://schemas.openxmlformats.org/spreadsheetml/2006/main" count="289" uniqueCount="217">
  <si>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</si>
  <si>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</si>
  <si>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</si>
  <si>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</si>
  <si>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</si>
  <si>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</si>
  <si>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</si>
  <si>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</si>
  <si>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</si>
  <si>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</si>
  <si>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</si>
  <si>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</si>
  <si>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</si>
  <si>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</si>
  <si>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</si>
  <si>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</si>
  <si>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</si>
  <si>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</si>
  <si>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</si>
  <si>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</si>
  <si>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</si>
  <si>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</si>
  <si>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</si>
  <si>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</si>
  <si>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</si>
  <si>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</si>
  <si>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</si>
  <si>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</si>
  <si>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</si>
  <si>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</si>
  <si>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</si>
  <si>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</si>
  <si>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</si>
  <si>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</si>
  <si>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</si>
  <si>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</si>
  <si>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</si>
  <si>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</si>
  <si>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</si>
  <si>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</si>
  <si>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</si>
  <si>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</si>
  <si>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</si>
  <si>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</si>
  <si>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</si>
  <si>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</si>
  <si>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</si>
  <si>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</si>
  <si>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</si>
  <si>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</si>
  <si>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</si>
  <si>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</si>
  <si>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</si>
  <si>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</si>
  <si>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</si>
  <si>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</si>
  <si>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</si>
  <si>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</si>
  <si>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</si>
  <si>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</si>
  <si>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</si>
  <si>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</si>
  <si>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</si>
  <si>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</si>
  <si>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</si>
  <si>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</si>
  <si>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</si>
  <si>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</si>
  <si>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</si>
  <si>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</si>
  <si>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</si>
  <si>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</si>
  <si>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</si>
  <si>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</si>
  <si>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</si>
  <si>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</si>
  <si>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</si>
  <si>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</si>
  <si>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</si>
  <si>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</si>
  <si>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</si>
  <si>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</si>
  <si>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</si>
  <si>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</si>
  <si>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</si>
  <si>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</si>
  <si>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</si>
  <si>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</si>
  <si>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</si>
  <si>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</si>
  <si>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</si>
  <si>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</si>
  <si>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</si>
  <si>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</si>
  <si>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</si>
  <si>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</si>
  <si>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</si>
  <si>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</si>
  <si>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</si>
  <si>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</si>
  <si>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</si>
  <si>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</si>
  <si>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</si>
  <si>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</si>
  <si>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</si>
  <si>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</si>
  <si>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</si>
  <si>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</si>
  <si>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</si>
  <si>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</si>
  <si>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</si>
  <si>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</si>
  <si>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</si>
  <si>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</si>
  <si>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</si>
  <si>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</si>
  <si>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</si>
  <si>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</si>
  <si>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</si>
  <si>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</si>
  <si>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</si>
  <si>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</si>
  <si>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</si>
  <si>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</si>
  <si>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</si>
  <si>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</si>
  <si>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</si>
  <si>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</si>
  <si>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</si>
  <si>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</si>
  <si>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</si>
  <si>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</si>
  <si>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</si>
  <si>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</si>
  <si>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</si>
  <si>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</si>
  <si>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</si>
  <si>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</si>
  <si>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</si>
  <si>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</si>
  <si>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</si>
  <si>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</si>
  <si>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</si>
  <si>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</si>
  <si>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</si>
  <si>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</si>
  <si>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</si>
  <si>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</si>
  <si>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</si>
  <si>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</si>
  <si>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</si>
  <si>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</si>
  <si>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</si>
  <si>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</si>
  <si>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</si>
  <si>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</si>
  <si>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</si>
  <si>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</si>
  <si>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</si>
  <si>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</si>
  <si>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</si>
  <si>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</si>
  <si>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</si>
  <si>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</si>
  <si>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</si>
  <si>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</si>
  <si>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</si>
  <si>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</si>
  <si>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</si>
  <si>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</si>
  <si>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</si>
  <si>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</si>
  <si>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</si>
  <si>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</si>
  <si>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</si>
  <si>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</si>
  <si>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</si>
  <si>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</si>
  <si>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</si>
  <si>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</si>
  <si>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</si>
  <si>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</si>
  <si>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</si>
  <si>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</si>
  <si>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</si>
  <si>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</si>
  <si>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</si>
  <si>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</si>
  <si>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</si>
  <si>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</si>
  <si>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</si>
  <si>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</si>
  <si>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</si>
  <si>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</si>
  <si>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</si>
  <si>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</si>
  <si>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</si>
  <si>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</si>
  <si>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</si>
  <si>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</si>
  <si>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</si>
  <si>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</si>
  <si>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</si>
  <si>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</si>
  <si>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</si>
  <si>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</si>
  <si>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</si>
  <si>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</si>
  <si>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</si>
  <si>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</si>
  <si>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</si>
  <si>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</si>
  <si>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</si>
  <si>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</si>
  <si>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(04349)2-19-93</t>
  </si>
  <si>
    <t>inbox@psh.vn.court.gov.ua</t>
  </si>
  <si>
    <t>21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</si>
</sst>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&amp;C&amp;L666B222F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162</v>
      </c>
      <c r="F6" s="105">
        <v>79</v>
      </c>
      <c r="G6" s="105">
        <v>2</v>
      </c>
      <c r="H6" s="105">
        <v>63</v>
      </c>
      <c r="I6" s="105" t="s">
        <v>206</v>
      </c>
      <c r="J6" s="105">
        <v>99</v>
      </c>
      <c r="K6" s="84">
        <v>34</v>
      </c>
      <c r="L6" s="91">
        <f t="shared" ref="L6:L46" si="0">E6-F6</f>
        <v>83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124</v>
      </c>
      <c r="F7" s="105">
        <v>123</v>
      </c>
      <c r="G7" s="105"/>
      <c r="H7" s="105">
        <v>120</v>
      </c>
      <c r="I7" s="105">
        <v>109</v>
      </c>
      <c r="J7" s="105">
        <v>4</v>
      </c>
      <c r="K7" s="84"/>
      <c r="L7" s="91">
        <f t="shared" si="0"/>
        <v>1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30</v>
      </c>
      <c r="F9" s="105">
        <v>26</v>
      </c>
      <c r="G9" s="105"/>
      <c r="H9" s="85">
        <v>25</v>
      </c>
      <c r="I9" s="105">
        <v>17</v>
      </c>
      <c r="J9" s="105">
        <v>5</v>
      </c>
      <c r="K9" s="84"/>
      <c r="L9" s="91">
        <f t="shared" si="0"/>
        <v>4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7</v>
      </c>
      <c r="F12" s="105">
        <v>7</v>
      </c>
      <c r="G12" s="105"/>
      <c r="H12" s="105">
        <v>6</v>
      </c>
      <c r="I12" s="105">
        <v>5</v>
      </c>
      <c r="J12" s="105">
        <v>1</v>
      </c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18</v>
      </c>
      <c r="F14" s="112">
        <v>16</v>
      </c>
      <c r="G14" s="112"/>
      <c r="H14" s="112">
        <v>18</v>
      </c>
      <c r="I14" s="112">
        <v>18</v>
      </c>
      <c r="J14" s="112"/>
      <c r="K14" s="94"/>
      <c r="L14" s="91">
        <f t="shared" si="0"/>
        <v>2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341</v>
      </c>
      <c r="F16" s="86">
        <f t="shared" si="1"/>
        <v>251</v>
      </c>
      <c r="G16" s="86">
        <f t="shared" si="1"/>
        <v>2</v>
      </c>
      <c r="H16" s="86">
        <f t="shared" si="1"/>
        <v>232</v>
      </c>
      <c r="I16" s="86">
        <f t="shared" si="1"/>
        <v>149</v>
      </c>
      <c r="J16" s="86">
        <f t="shared" si="1"/>
        <v>109</v>
      </c>
      <c r="K16" s="86">
        <f t="shared" si="1"/>
        <v>34</v>
      </c>
      <c r="L16" s="91">
        <f t="shared" si="0"/>
        <v>90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9</v>
      </c>
      <c r="F17" s="84">
        <v>9</v>
      </c>
      <c r="G17" s="84"/>
      <c r="H17" s="84">
        <v>9</v>
      </c>
      <c r="I17" s="84">
        <v>6</v>
      </c>
      <c r="J17" s="84"/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6</v>
      </c>
      <c r="F18" s="84">
        <v>6</v>
      </c>
      <c r="G18" s="84"/>
      <c r="H18" s="84">
        <v>6</v>
      </c>
      <c r="I18" s="84">
        <v>5</v>
      </c>
      <c r="J18" s="84"/>
      <c r="K18" s="84"/>
      <c r="L18" s="91">
        <f t="shared" si="0"/>
        <v>0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9</v>
      </c>
      <c r="F25" s="94">
        <v>9</v>
      </c>
      <c r="G25" s="94"/>
      <c r="H25" s="94">
        <v>9</v>
      </c>
      <c r="I25" s="94">
        <v>5</v>
      </c>
      <c r="J25" s="94"/>
      <c r="K25" s="94"/>
      <c r="L25" s="91">
        <f t="shared" si="0"/>
        <v>0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9</v>
      </c>
      <c r="F26" s="84">
        <v>9</v>
      </c>
      <c r="G26" s="84"/>
      <c r="H26" s="84">
        <v>9</v>
      </c>
      <c r="I26" s="84">
        <v>6</v>
      </c>
      <c r="J26" s="84"/>
      <c r="K26" s="84"/>
      <c r="L26" s="91">
        <f t="shared" si="0"/>
        <v>0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432</v>
      </c>
      <c r="F28" s="84">
        <v>419</v>
      </c>
      <c r="G28" s="84">
        <v>1</v>
      </c>
      <c r="H28" s="84">
        <v>412</v>
      </c>
      <c r="I28" s="84">
        <v>357</v>
      </c>
      <c r="J28" s="84">
        <v>20</v>
      </c>
      <c r="K28" s="84"/>
      <c r="L28" s="91">
        <f t="shared" si="0"/>
        <v>13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504</v>
      </c>
      <c r="F29" s="84">
        <v>362</v>
      </c>
      <c r="G29" s="84">
        <v>1</v>
      </c>
      <c r="H29" s="84">
        <v>269</v>
      </c>
      <c r="I29" s="84">
        <v>225</v>
      </c>
      <c r="J29" s="84">
        <v>235</v>
      </c>
      <c r="K29" s="84">
        <v>34</v>
      </c>
      <c r="L29" s="91">
        <f t="shared" si="0"/>
        <v>142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18</v>
      </c>
      <c r="F30" s="84">
        <v>18</v>
      </c>
      <c r="G30" s="84"/>
      <c r="H30" s="84">
        <v>17</v>
      </c>
      <c r="I30" s="84">
        <v>17</v>
      </c>
      <c r="J30" s="84">
        <v>1</v>
      </c>
      <c r="K30" s="84"/>
      <c r="L30" s="91">
        <f t="shared" si="0"/>
        <v>0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19</v>
      </c>
      <c r="F31" s="84">
        <v>17</v>
      </c>
      <c r="G31" s="84"/>
      <c r="H31" s="84">
        <v>16</v>
      </c>
      <c r="I31" s="84">
        <v>14</v>
      </c>
      <c r="J31" s="84">
        <v>3</v>
      </c>
      <c r="K31" s="84"/>
      <c r="L31" s="91">
        <f t="shared" si="0"/>
        <v>2</v>
      </c>
    </row>
    <row r="32" spans="1:12" ht="18" customHeight="1">
      <c r="A32" s="168"/>
      <c r="B32" s="151" t="s">
        <v>33</v>
      </c>
      <c r="C32" s="152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2</v>
      </c>
      <c r="F36" s="84">
        <v>2</v>
      </c>
      <c r="G36" s="84"/>
      <c r="H36" s="84">
        <v>2</v>
      </c>
      <c r="I36" s="84">
        <v>2</v>
      </c>
      <c r="J36" s="84"/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15</v>
      </c>
      <c r="F37" s="84">
        <v>11</v>
      </c>
      <c r="G37" s="84"/>
      <c r="H37" s="84">
        <v>14</v>
      </c>
      <c r="I37" s="84">
        <v>7</v>
      </c>
      <c r="J37" s="84">
        <v>1</v>
      </c>
      <c r="K37" s="84"/>
      <c r="L37" s="91">
        <f t="shared" si="0"/>
        <v>4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625</v>
      </c>
      <c r="F40" s="94">
        <v>475</v>
      </c>
      <c r="G40" s="94">
        <v>1</v>
      </c>
      <c r="H40" s="94">
        <v>365</v>
      </c>
      <c r="I40" s="94">
        <v>254</v>
      </c>
      <c r="J40" s="94">
        <v>260</v>
      </c>
      <c r="K40" s="94">
        <v>34</v>
      </c>
      <c r="L40" s="91">
        <f t="shared" si="0"/>
        <v>150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276</v>
      </c>
      <c r="F41" s="84">
        <v>260</v>
      </c>
      <c r="G41" s="84"/>
      <c r="H41" s="84">
        <v>268</v>
      </c>
      <c r="I41" s="84" t="s">
        <v>206</v>
      </c>
      <c r="J41" s="84">
        <v>8</v>
      </c>
      <c r="K41" s="84"/>
      <c r="L41" s="91">
        <f t="shared" si="0"/>
        <v>16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6</v>
      </c>
      <c r="F42" s="84">
        <v>5</v>
      </c>
      <c r="G42" s="84"/>
      <c r="H42" s="84">
        <v>6</v>
      </c>
      <c r="I42" s="84" t="s">
        <v>206</v>
      </c>
      <c r="J42" s="84"/>
      <c r="K42" s="84"/>
      <c r="L42" s="91">
        <f t="shared" si="0"/>
        <v>1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4</v>
      </c>
      <c r="F43" s="84">
        <v>3</v>
      </c>
      <c r="G43" s="84"/>
      <c r="H43" s="84">
        <v>4</v>
      </c>
      <c r="I43" s="84">
        <v>1</v>
      </c>
      <c r="J43" s="84"/>
      <c r="K43" s="84"/>
      <c r="L43" s="91">
        <f t="shared" si="0"/>
        <v>1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280</v>
      </c>
      <c r="F45" s="84">
        <f>F41+F43+F44</f>
        <v>263</v>
      </c>
      <c r="G45" s="84">
        <f>G41+G43+G44</f>
        <v>0</v>
      </c>
      <c r="H45" s="84">
        <f>H41+H43+H44</f>
        <v>272</v>
      </c>
      <c r="I45" s="84">
        <f>I43+I44</f>
        <v>1</v>
      </c>
      <c r="J45" s="84">
        <f>J41+J43+J44</f>
        <v>8</v>
      </c>
      <c r="K45" s="84">
        <f>K41+K43+K44</f>
        <v>0</v>
      </c>
      <c r="L45" s="91">
        <f t="shared" si="0"/>
        <v>17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1255</v>
      </c>
      <c r="F46" s="84">
        <f t="shared" si="2"/>
        <v>998</v>
      </c>
      <c r="G46" s="84">
        <f t="shared" si="2"/>
        <v>3</v>
      </c>
      <c r="H46" s="84">
        <f t="shared" si="2"/>
        <v>878</v>
      </c>
      <c r="I46" s="84">
        <f t="shared" si="2"/>
        <v>409</v>
      </c>
      <c r="J46" s="84">
        <f t="shared" si="2"/>
        <v>377</v>
      </c>
      <c r="K46" s="84">
        <f t="shared" si="2"/>
        <v>68</v>
      </c>
      <c r="L46" s="91">
        <f t="shared" si="0"/>
        <v>257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&amp;R2&amp;C&amp;R2&amp;L666B222F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8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91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3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2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21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19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15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4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5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25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85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3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2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25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51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191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28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7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146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68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32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36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51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29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10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&amp;R3&amp;C&amp;R3&amp;L666B222F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63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30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6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14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17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9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>
        <v>1</v>
      </c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>
        <v>42040</v>
      </c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2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135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26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11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2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5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9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46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26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25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478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147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8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10141947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3052784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/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2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650</v>
      </c>
      <c r="F57" s="115">
        <f>F58+F61+F62+F63</f>
        <v>196</v>
      </c>
      <c r="G57" s="115">
        <f>G58+G61+G62+G63</f>
        <v>22</v>
      </c>
      <c r="H57" s="115">
        <f>H58+H61+H62+H63</f>
        <v>10</v>
      </c>
      <c r="I57" s="115">
        <f>I58+I61+I62+I63</f>
        <v>0</v>
      </c>
    </row>
    <row r="58" spans="1:9" ht="13.5" customHeight="1">
      <c r="A58" s="195" t="s">
        <v>103</v>
      </c>
      <c r="B58" s="195"/>
      <c r="C58" s="195"/>
      <c r="D58" s="195"/>
      <c r="E58" s="94">
        <v>172</v>
      </c>
      <c r="F58" s="94">
        <v>40</v>
      </c>
      <c r="G58" s="94">
        <v>15</v>
      </c>
      <c r="H58" s="94">
        <v>5</v>
      </c>
      <c r="I58" s="94"/>
    </row>
    <row r="59" spans="1:9" ht="13.5" customHeight="1">
      <c r="A59" s="241" t="s">
        <v>204</v>
      </c>
      <c r="B59" s="242"/>
      <c r="C59" s="242"/>
      <c r="D59" s="243"/>
      <c r="E59" s="86">
        <v>13</v>
      </c>
      <c r="F59" s="86">
        <v>30</v>
      </c>
      <c r="G59" s="86">
        <v>15</v>
      </c>
      <c r="H59" s="86">
        <v>5</v>
      </c>
      <c r="I59" s="86"/>
    </row>
    <row r="60" spans="1:9" ht="13.5" customHeight="1">
      <c r="A60" s="241" t="s">
        <v>205</v>
      </c>
      <c r="B60" s="242"/>
      <c r="C60" s="242"/>
      <c r="D60" s="243"/>
      <c r="E60" s="86">
        <v>119</v>
      </c>
      <c r="F60" s="86">
        <v>1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9</v>
      </c>
      <c r="F61" s="84"/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214</v>
      </c>
      <c r="F62" s="84">
        <v>140</v>
      </c>
      <c r="G62" s="84">
        <v>6</v>
      </c>
      <c r="H62" s="84">
        <v>5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255</v>
      </c>
      <c r="F63" s="84">
        <v>16</v>
      </c>
      <c r="G63" s="84">
        <v>1</v>
      </c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315</v>
      </c>
      <c r="G67" s="108">
        <v>3304037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173</v>
      </c>
      <c r="G68" s="88">
        <v>3211737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142</v>
      </c>
      <c r="G69" s="88">
        <v>92300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83</v>
      </c>
      <c r="G70" s="108">
        <v>49202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&amp;R4&amp;C&amp;R4&amp;L666B222F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18.03713527851459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31.192660550458715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13.076923076923077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87.975951903807612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292.66666666666669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418.33333333333331</v>
      </c>
    </row>
    <row r="11" spans="1:4" ht="16.5" customHeight="1">
      <c r="A11" s="217" t="s">
        <v>62</v>
      </c>
      <c r="B11" s="219"/>
      <c r="C11" s="10">
        <v>9</v>
      </c>
      <c r="D11" s="84">
        <v>76</v>
      </c>
    </row>
    <row r="12" spans="1:4" ht="16.5" customHeight="1">
      <c r="A12" s="237" t="s">
        <v>103</v>
      </c>
      <c r="B12" s="237"/>
      <c r="C12" s="10">
        <v>10</v>
      </c>
      <c r="D12" s="84">
        <v>88</v>
      </c>
    </row>
    <row r="13" spans="1:4" ht="16.5" customHeight="1">
      <c r="A13" s="241" t="s">
        <v>204</v>
      </c>
      <c r="B13" s="243"/>
      <c r="C13" s="10">
        <v>11</v>
      </c>
      <c r="D13" s="94">
        <v>227</v>
      </c>
    </row>
    <row r="14" spans="1:4" ht="16.5" customHeight="1">
      <c r="A14" s="241" t="s">
        <v>205</v>
      </c>
      <c r="B14" s="243"/>
      <c r="C14" s="10">
        <v>12</v>
      </c>
      <c r="D14" s="94">
        <v>2</v>
      </c>
    </row>
    <row r="15" spans="1:4" ht="16.5" customHeight="1">
      <c r="A15" s="237" t="s">
        <v>30</v>
      </c>
      <c r="B15" s="237"/>
      <c r="C15" s="10">
        <v>13</v>
      </c>
      <c r="D15" s="84">
        <v>28</v>
      </c>
    </row>
    <row r="16" spans="1:4" ht="16.5" customHeight="1">
      <c r="A16" s="237" t="s">
        <v>104</v>
      </c>
      <c r="B16" s="237"/>
      <c r="C16" s="10">
        <v>14</v>
      </c>
      <c r="D16" s="84">
        <v>105</v>
      </c>
    </row>
    <row r="17" spans="1:7" ht="16.5" customHeight="1">
      <c r="A17" s="237" t="s">
        <v>108</v>
      </c>
      <c r="B17" s="237"/>
      <c r="C17" s="10">
        <v>15</v>
      </c>
      <c r="D17" s="84">
        <v>28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/>
      <c r="D26" s="256"/>
    </row>
    <row r="27" spans="1:7">
      <c r="A27" s="62" t="s">
        <v>101</v>
      </c>
      <c r="B27" s="83"/>
      <c r="C27" s="256" t="s">
        <v>215</v>
      </c>
      <c r="D27" s="256"/>
    </row>
    <row r="28" spans="1:7" ht="15.75" customHeight="1"/>
    <row r="29" spans="1:7" ht="12.75" customHeight="1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&amp;R5&amp;C&amp;R5&amp;L666B222F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2020-09-01T06:11:52Z</cp:lastPrinted>
  <dcterms:created xsi:type="dcterms:W3CDTF">2004-04-20T14:33:35Z</dcterms:created>
  <dcterms:modified xsi:type="dcterms:W3CDTF">2021-01-25T08:59:16Z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666B222F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