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32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<sst xmlns="http://schemas.openxmlformats.org/spreadsheetml/2006/main" count="168" uniqueCount="142">
  <si>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</si>
  <si>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</si>
  <si>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</si>
  <si>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</si>
  <si>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</si>
  <si>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</si>
  <si>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</si>
  <si>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</si>
  <si>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</si>
  <si>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</si>
  <si>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</si>
  <si>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</si>
  <si>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</si>
  <si>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</si>
  <si>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</si>
  <si>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</si>
  <si>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</si>
  <si>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</si>
  <si>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</si>
  <si>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</si>
  <si>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</si>
  <si>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</si>
  <si>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</si>
  <si>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</si>
  <si>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</si>
  <si>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</si>
  <si>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</si>
  <si>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</si>
  <si>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</si>
  <si>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</si>
  <si>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</si>
  <si>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</si>
  <si>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</si>
  <si>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</si>
  <si>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</si>
  <si>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</si>
  <si>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</si>
  <si>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</si>
  <si>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</si>
  <si>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</si>
  <si>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</si>
  <si>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</si>
  <si>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</si>
  <si>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</si>
  <si>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</si>
  <si>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</si>
  <si>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</si>
  <si>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</si>
  <si>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</si>
  <si>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</si>
  <si>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</si>
  <si>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</si>
  <si>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</si>
  <si>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</si>
  <si>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</si>
  <si>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</si>
  <si>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</si>
  <si>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</si>
  <si>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</si>
  <si>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</si>
  <si>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</si>
  <si>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</si>
  <si>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</si>
  <si>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</si>
  <si>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</si>
  <si>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</si>
  <si>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</si>
  <si>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</si>
  <si>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</si>
  <si>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</si>
  <si>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</si>
  <si>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</si>
  <si>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</si>
  <si>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</si>
  <si>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</si>
  <si>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</si>
  <si>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</si>
  <si>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</si>
  <si>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</si>
  <si>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</si>
  <si>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</si>
  <si>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</si>
  <si>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</si>
  <si>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</si>
  <si>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</si>
  <si>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</si>
  <si>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</si>
  <si>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</si>
  <si>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</si>
  <si>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</si>
  <si>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</si>
  <si>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</si>
  <si>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</si>
  <si>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</si>
  <si>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</si>
  <si>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</si>
  <si>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</si>
  <si>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</si>
  <si>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</si>
  <si>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</si>
  <si>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</si>
  <si>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</si>
  <si>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</si>
  <si>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</si>
  <si>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</si>
  <si>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</si>
  <si>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</si>
  <si>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</si>
  <si>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</si>
  <si>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</si>
  <si>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</si>
  <si>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</si>
  <si>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</si>
  <si>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</si>
  <si>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</si>
  <si>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</si>
  <si>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</si>
  <si>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</si>
  <si>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</si>
  <si>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</si>
  <si>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</si>
  <si>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</si>
  <si>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</si>
  <si>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</si>
  <si>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</si>
  <si>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</si>
  <si>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</si>
  <si>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</si>
  <si>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</si>
  <si>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</si>
  <si>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</si>
  <si>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</si>
  <si>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</si>
  <si>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</si>
  <si>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</si>
  <si>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Щерба</t>
  </si>
  <si>
    <t>Трач</t>
  </si>
  <si>
    <t>6 січня 2015 року</t>
  </si>
  <si>
    <t>2014 рік</t>
  </si>
  <si>
    <t>Піщанський районний суд Вінницької області</t>
  </si>
  <si>
    <t>24700. Вінницька область</t>
  </si>
  <si>
    <t>смт. Піщанка. вул. Маяковського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</si>
</sst>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835</v>
      </c>
      <c r="D9" s="82">
        <f aca="true" t="shared" si="0" ref="D9:T9">SUM(D10:D16,D19:D27)</f>
        <v>0</v>
      </c>
      <c r="E9" s="75">
        <f t="shared" si="0"/>
        <v>319338.60999999975</v>
      </c>
      <c r="F9" s="75">
        <f t="shared" si="0"/>
        <v>0</v>
      </c>
      <c r="G9" s="75">
        <f t="shared" si="0"/>
        <v>691</v>
      </c>
      <c r="H9" s="75">
        <f t="shared" si="0"/>
        <v>282357.5699999998</v>
      </c>
      <c r="I9" s="82">
        <f t="shared" si="0"/>
        <v>1</v>
      </c>
      <c r="J9" s="75">
        <f t="shared" si="0"/>
        <v>121.8</v>
      </c>
      <c r="K9" s="82">
        <f>SUM(K10:K16,K19:K27)</f>
        <v>28</v>
      </c>
      <c r="L9" s="75">
        <f t="shared" si="0"/>
        <v>9860.749999999998</v>
      </c>
      <c r="M9" s="75">
        <f t="shared" si="0"/>
        <v>58</v>
      </c>
      <c r="N9" s="75">
        <f t="shared" si="0"/>
        <v>15866.24</v>
      </c>
      <c r="O9" s="82">
        <f t="shared" si="0"/>
        <v>105</v>
      </c>
      <c r="P9" s="75">
        <f t="shared" si="0"/>
        <v>29178.06</v>
      </c>
      <c r="Q9" s="82">
        <f t="shared" si="0"/>
        <v>4</v>
      </c>
      <c r="R9" s="75">
        <f t="shared" si="0"/>
        <v>2725.02</v>
      </c>
      <c r="S9" s="82">
        <f t="shared" si="0"/>
        <v>101</v>
      </c>
      <c r="T9" s="75">
        <f t="shared" si="0"/>
        <v>26453.04</v>
      </c>
    </row>
    <row r="10" spans="1:20" ht="16.5" customHeight="1">
      <c r="A10" s="83">
        <v>2</v>
      </c>
      <c r="B10" s="99" t="s">
        <v>5</v>
      </c>
      <c r="C10" s="85">
        <v>410</v>
      </c>
      <c r="D10" s="85"/>
      <c r="E10" s="76">
        <v>227832.21</v>
      </c>
      <c r="F10" s="76"/>
      <c r="G10" s="76">
        <v>321</v>
      </c>
      <c r="H10" s="76">
        <v>200355.27</v>
      </c>
      <c r="I10" s="76"/>
      <c r="J10" s="76"/>
      <c r="K10" s="76">
        <v>10</v>
      </c>
      <c r="L10" s="76">
        <v>6449.95</v>
      </c>
      <c r="M10" s="76">
        <v>41</v>
      </c>
      <c r="N10" s="76">
        <v>13043.5</v>
      </c>
      <c r="O10" s="85">
        <f aca="true" t="shared" si="1" ref="O10:P12">SUM(Q10,S10)</f>
        <v>62</v>
      </c>
      <c r="P10" s="76">
        <f t="shared" si="1"/>
        <v>21870.06</v>
      </c>
      <c r="Q10" s="85">
        <v>4</v>
      </c>
      <c r="R10" s="76">
        <v>2725.02</v>
      </c>
      <c r="S10" s="85">
        <v>58</v>
      </c>
      <c r="T10" s="76">
        <v>19145.04</v>
      </c>
    </row>
    <row r="11" spans="1:20" ht="19.5" customHeight="1">
      <c r="A11" s="83">
        <v>3</v>
      </c>
      <c r="B11" s="99" t="s">
        <v>1</v>
      </c>
      <c r="C11" s="85">
        <v>259</v>
      </c>
      <c r="D11" s="85"/>
      <c r="E11" s="76">
        <v>63335.9999999997</v>
      </c>
      <c r="F11" s="76"/>
      <c r="G11" s="76">
        <v>231</v>
      </c>
      <c r="H11" s="76">
        <v>56256.1999999999</v>
      </c>
      <c r="I11" s="76"/>
      <c r="J11" s="76"/>
      <c r="K11" s="85">
        <v>4</v>
      </c>
      <c r="L11" s="76">
        <v>974.4</v>
      </c>
      <c r="M11" s="85">
        <v>11</v>
      </c>
      <c r="N11" s="76">
        <v>2472.54</v>
      </c>
      <c r="O11" s="85">
        <f t="shared" si="1"/>
        <v>17</v>
      </c>
      <c r="P11" s="76">
        <f t="shared" si="1"/>
        <v>4141.2</v>
      </c>
      <c r="Q11" s="85"/>
      <c r="R11" s="76"/>
      <c r="S11" s="85">
        <v>17</v>
      </c>
      <c r="T11" s="76">
        <v>4141.2</v>
      </c>
    </row>
    <row r="12" spans="1:20" ht="15" customHeight="1">
      <c r="A12" s="83">
        <v>4</v>
      </c>
      <c r="B12" s="99" t="s">
        <v>67</v>
      </c>
      <c r="C12" s="85">
        <v>64</v>
      </c>
      <c r="D12" s="85"/>
      <c r="E12" s="76">
        <v>15590.4</v>
      </c>
      <c r="F12" s="76"/>
      <c r="G12" s="76">
        <v>64</v>
      </c>
      <c r="H12" s="76">
        <v>15572.5</v>
      </c>
      <c r="I12" s="76"/>
      <c r="J12" s="76"/>
      <c r="K12" s="85">
        <v>1</v>
      </c>
      <c r="L12" s="76">
        <v>244</v>
      </c>
      <c r="M12" s="85">
        <v>2</v>
      </c>
      <c r="N12" s="76">
        <v>28.4</v>
      </c>
      <c r="O12" s="85">
        <f t="shared" si="1"/>
        <v>0</v>
      </c>
      <c r="P12" s="76">
        <f t="shared" si="1"/>
        <v>0</v>
      </c>
      <c r="Q12" s="85"/>
      <c r="R12" s="76"/>
      <c r="S12" s="85"/>
      <c r="T12" s="76"/>
    </row>
    <row r="13" spans="1:20" ht="15.75" customHeight="1">
      <c r="A13" s="83">
        <v>5</v>
      </c>
      <c r="B13" s="99" t="s">
        <v>68</v>
      </c>
      <c r="C13" s="85"/>
      <c r="D13" s="85"/>
      <c r="E13" s="76"/>
      <c r="F13" s="76"/>
      <c r="G13" s="76"/>
      <c r="H13" s="76"/>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19</v>
      </c>
      <c r="D14" s="85"/>
      <c r="E14" s="76">
        <v>2314.2</v>
      </c>
      <c r="F14" s="76"/>
      <c r="G14" s="76"/>
      <c r="H14" s="76"/>
      <c r="I14" s="76"/>
      <c r="J14" s="76"/>
      <c r="K14" s="76"/>
      <c r="L14" s="76"/>
      <c r="M14" s="76"/>
      <c r="N14" s="76"/>
      <c r="O14" s="85">
        <f t="shared" si="2"/>
        <v>19</v>
      </c>
      <c r="P14" s="76">
        <f t="shared" si="2"/>
        <v>2314.2</v>
      </c>
      <c r="Q14" s="85"/>
      <c r="R14" s="76"/>
      <c r="S14" s="85">
        <v>19</v>
      </c>
      <c r="T14" s="76">
        <v>2314.2</v>
      </c>
    </row>
    <row r="15" spans="1:20" ht="21" customHeight="1">
      <c r="A15" s="83">
        <v>7</v>
      </c>
      <c r="B15" s="99" t="s">
        <v>7</v>
      </c>
      <c r="C15" s="85">
        <v>63</v>
      </c>
      <c r="D15" s="85"/>
      <c r="E15" s="76">
        <v>7673.40000000001</v>
      </c>
      <c r="F15" s="76"/>
      <c r="G15" s="76">
        <v>58</v>
      </c>
      <c r="H15" s="76">
        <v>7501.1</v>
      </c>
      <c r="I15" s="76">
        <v>1</v>
      </c>
      <c r="J15" s="76">
        <v>121.8</v>
      </c>
      <c r="K15" s="76">
        <v>3</v>
      </c>
      <c r="L15" s="76">
        <v>609</v>
      </c>
      <c r="M15" s="76">
        <v>3</v>
      </c>
      <c r="N15" s="76">
        <v>121.8</v>
      </c>
      <c r="O15" s="85">
        <f t="shared" si="2"/>
        <v>5</v>
      </c>
      <c r="P15" s="76">
        <f t="shared" si="2"/>
        <v>609</v>
      </c>
      <c r="Q15" s="85"/>
      <c r="R15" s="76"/>
      <c r="S15" s="85">
        <v>5</v>
      </c>
      <c r="T15" s="76">
        <v>609</v>
      </c>
    </row>
    <row r="16" spans="1:20" ht="33.75" customHeight="1">
      <c r="A16" s="83">
        <v>8</v>
      </c>
      <c r="B16" s="99" t="s">
        <v>71</v>
      </c>
      <c r="C16" s="76">
        <f aca="true" t="shared" si="3" ref="C16:L16">SUM(C17:C18)</f>
        <v>2</v>
      </c>
      <c r="D16" s="76">
        <f t="shared" si="3"/>
        <v>0</v>
      </c>
      <c r="E16" s="76">
        <f t="shared" si="3"/>
        <v>400</v>
      </c>
      <c r="F16" s="76">
        <f t="shared" si="3"/>
        <v>0</v>
      </c>
      <c r="G16" s="76">
        <f t="shared" si="3"/>
        <v>1</v>
      </c>
      <c r="H16" s="76">
        <f t="shared" si="3"/>
        <v>243.6</v>
      </c>
      <c r="I16" s="76">
        <f t="shared" si="3"/>
        <v>0</v>
      </c>
      <c r="J16" s="76">
        <f t="shared" si="3"/>
        <v>0</v>
      </c>
      <c r="K16" s="76">
        <f t="shared" si="3"/>
        <v>0</v>
      </c>
      <c r="L16" s="76">
        <f t="shared" si="3"/>
        <v>0</v>
      </c>
      <c r="M16" s="76">
        <f>SUM(M17:M18)</f>
        <v>1</v>
      </c>
      <c r="N16" s="76">
        <f>SUM(N17:N18)</f>
        <v>200</v>
      </c>
      <c r="O16" s="76">
        <f t="shared" si="2"/>
        <v>0</v>
      </c>
      <c r="P16" s="76">
        <f t="shared" si="2"/>
        <v>0</v>
      </c>
      <c r="Q16" s="76">
        <f>SUM(Q17:Q18)</f>
        <v>0</v>
      </c>
      <c r="R16" s="76">
        <f>SUM(R17:R18)</f>
        <v>0</v>
      </c>
      <c r="S16" s="76">
        <f>SUM(S17:S18)</f>
        <v>0</v>
      </c>
      <c r="T16" s="76">
        <f>SUM(T17:T18)</f>
        <v>0</v>
      </c>
    </row>
    <row r="17" spans="1:20" ht="14.25" customHeight="1">
      <c r="A17" s="83">
        <v>9</v>
      </c>
      <c r="B17" s="100" t="s">
        <v>1</v>
      </c>
      <c r="C17" s="85"/>
      <c r="D17" s="85"/>
      <c r="E17" s="76"/>
      <c r="F17" s="76"/>
      <c r="G17" s="76"/>
      <c r="H17" s="76"/>
      <c r="I17" s="76"/>
      <c r="J17" s="76"/>
      <c r="K17" s="85"/>
      <c r="L17" s="76"/>
      <c r="M17" s="85"/>
      <c r="N17" s="76"/>
      <c r="O17" s="85">
        <f t="shared" si="2"/>
        <v>0</v>
      </c>
      <c r="P17" s="76">
        <f t="shared" si="2"/>
        <v>0</v>
      </c>
      <c r="Q17" s="85"/>
      <c r="R17" s="76"/>
      <c r="S17" s="85"/>
      <c r="T17" s="76"/>
    </row>
    <row r="18" spans="1:20" ht="23.25" customHeight="1">
      <c r="A18" s="83">
        <v>10</v>
      </c>
      <c r="B18" s="100" t="s">
        <v>2</v>
      </c>
      <c r="C18" s="85">
        <v>2</v>
      </c>
      <c r="D18" s="85"/>
      <c r="E18" s="76">
        <v>400</v>
      </c>
      <c r="F18" s="76"/>
      <c r="G18" s="76">
        <v>1</v>
      </c>
      <c r="H18" s="76">
        <v>243.6</v>
      </c>
      <c r="I18" s="76"/>
      <c r="J18" s="76"/>
      <c r="K18" s="85"/>
      <c r="L18" s="76"/>
      <c r="M18" s="85">
        <v>1</v>
      </c>
      <c r="N18" s="76">
        <v>200</v>
      </c>
      <c r="O18" s="85">
        <f t="shared" si="2"/>
        <v>0</v>
      </c>
      <c r="P18" s="76">
        <f t="shared" si="2"/>
        <v>0</v>
      </c>
      <c r="Q18" s="85"/>
      <c r="R18" s="76"/>
      <c r="S18" s="85"/>
      <c r="T18" s="76"/>
    </row>
    <row r="19" spans="1:20" ht="17.25" customHeight="1">
      <c r="A19" s="83">
        <v>11</v>
      </c>
      <c r="B19" s="99" t="s">
        <v>17</v>
      </c>
      <c r="C19" s="85">
        <v>3</v>
      </c>
      <c r="D19" s="85"/>
      <c r="E19" s="76">
        <v>365.4</v>
      </c>
      <c r="F19" s="76"/>
      <c r="G19" s="76">
        <v>3</v>
      </c>
      <c r="H19" s="76">
        <v>358.3</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121.8</v>
      </c>
      <c r="F21" s="76"/>
      <c r="G21" s="76"/>
      <c r="H21" s="76"/>
      <c r="I21" s="76"/>
      <c r="J21" s="76"/>
      <c r="K21" s="85"/>
      <c r="L21" s="76"/>
      <c r="M21" s="85"/>
      <c r="N21" s="76"/>
      <c r="O21" s="85">
        <f t="shared" si="2"/>
        <v>1</v>
      </c>
      <c r="P21" s="76">
        <f t="shared" si="2"/>
        <v>121.8</v>
      </c>
      <c r="Q21" s="85"/>
      <c r="R21" s="76"/>
      <c r="S21" s="85">
        <v>1</v>
      </c>
      <c r="T21" s="76">
        <v>121.8</v>
      </c>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v>14</v>
      </c>
      <c r="D23" s="85"/>
      <c r="E23" s="76">
        <v>1705.2</v>
      </c>
      <c r="F23" s="76"/>
      <c r="G23" s="76">
        <v>13</v>
      </c>
      <c r="H23" s="76">
        <v>2070.6</v>
      </c>
      <c r="I23" s="76"/>
      <c r="J23" s="76"/>
      <c r="K23" s="85">
        <v>10</v>
      </c>
      <c r="L23" s="76">
        <v>1583.4</v>
      </c>
      <c r="M23" s="85"/>
      <c r="N23" s="76"/>
      <c r="O23" s="85">
        <f t="shared" si="2"/>
        <v>1</v>
      </c>
      <c r="P23" s="76">
        <f t="shared" si="2"/>
        <v>121.8</v>
      </c>
      <c r="Q23" s="85"/>
      <c r="R23" s="76"/>
      <c r="S23" s="85">
        <v>1</v>
      </c>
      <c r="T23" s="76">
        <v>121.8</v>
      </c>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37</v>
      </c>
      <c r="D44" s="82">
        <f aca="true" t="shared" si="5" ref="D44:T44">SUM(D45:D51)</f>
        <v>0</v>
      </c>
      <c r="E44" s="75">
        <f>SUM(E45:E51)</f>
        <v>2886.66</v>
      </c>
      <c r="F44" s="75">
        <f t="shared" si="5"/>
        <v>0</v>
      </c>
      <c r="G44" s="75">
        <f>SUM(G45:G51)</f>
        <v>33</v>
      </c>
      <c r="H44" s="75">
        <f>SUM(H45:H51)</f>
        <v>2416.38</v>
      </c>
      <c r="I44" s="82">
        <f t="shared" si="5"/>
        <v>1</v>
      </c>
      <c r="J44" s="75">
        <f t="shared" si="5"/>
        <v>73.08</v>
      </c>
      <c r="K44" s="82">
        <f t="shared" si="5"/>
        <v>3</v>
      </c>
      <c r="L44" s="75">
        <f t="shared" si="5"/>
        <v>219.24</v>
      </c>
      <c r="M44" s="82">
        <f>SUM(M45:M51)</f>
        <v>0</v>
      </c>
      <c r="N44" s="75">
        <f>SUM(N45:N51)</f>
        <v>0</v>
      </c>
      <c r="O44" s="82">
        <f t="shared" si="5"/>
        <v>4</v>
      </c>
      <c r="P44" s="75">
        <f t="shared" si="5"/>
        <v>401.94</v>
      </c>
      <c r="Q44" s="82">
        <f t="shared" si="5"/>
        <v>0</v>
      </c>
      <c r="R44" s="75">
        <f t="shared" si="5"/>
        <v>0</v>
      </c>
      <c r="S44" s="82">
        <f t="shared" si="5"/>
        <v>4</v>
      </c>
      <c r="T44" s="75">
        <f t="shared" si="5"/>
        <v>401.94</v>
      </c>
    </row>
    <row r="45" spans="1:20" ht="13.5" customHeight="1">
      <c r="A45" s="83">
        <v>37</v>
      </c>
      <c r="B45" s="99" t="s">
        <v>69</v>
      </c>
      <c r="C45" s="85">
        <v>1</v>
      </c>
      <c r="D45" s="85"/>
      <c r="E45" s="76">
        <v>182.7</v>
      </c>
      <c r="F45" s="76"/>
      <c r="G45" s="76"/>
      <c r="H45" s="76"/>
      <c r="I45" s="76"/>
      <c r="J45" s="76"/>
      <c r="K45" s="85"/>
      <c r="L45" s="76"/>
      <c r="M45" s="85"/>
      <c r="N45" s="76"/>
      <c r="O45" s="85">
        <f aca="true" t="shared" si="6" ref="O45:P57">SUM(Q45,S45)</f>
        <v>1</v>
      </c>
      <c r="P45" s="76">
        <f t="shared" si="6"/>
        <v>182.7</v>
      </c>
      <c r="Q45" s="85"/>
      <c r="R45" s="76"/>
      <c r="S45" s="85">
        <v>1</v>
      </c>
      <c r="T45" s="76">
        <v>182.7</v>
      </c>
    </row>
    <row r="46" spans="1:20" ht="15" customHeight="1">
      <c r="A46" s="83">
        <v>38</v>
      </c>
      <c r="B46" s="99" t="s">
        <v>70</v>
      </c>
      <c r="C46" s="85">
        <v>36</v>
      </c>
      <c r="D46" s="85"/>
      <c r="E46" s="76">
        <v>2703.96</v>
      </c>
      <c r="F46" s="76"/>
      <c r="G46" s="76">
        <v>33</v>
      </c>
      <c r="H46" s="76">
        <v>2416.38</v>
      </c>
      <c r="I46" s="76">
        <v>1</v>
      </c>
      <c r="J46" s="76">
        <v>73.08</v>
      </c>
      <c r="K46" s="85">
        <v>3</v>
      </c>
      <c r="L46" s="76">
        <v>219.24</v>
      </c>
      <c r="M46" s="85"/>
      <c r="N46" s="76"/>
      <c r="O46" s="85">
        <f>SUM(Q46,S46)</f>
        <v>3</v>
      </c>
      <c r="P46" s="76">
        <f>SUM(R46,T46)</f>
        <v>219.24</v>
      </c>
      <c r="Q46" s="85"/>
      <c r="R46" s="76"/>
      <c r="S46" s="85">
        <v>3</v>
      </c>
      <c r="T46" s="76">
        <v>219.24</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16</v>
      </c>
      <c r="D52" s="82">
        <f aca="true" t="shared" si="7" ref="D52:P52">SUM(D53:D57)</f>
        <v>0</v>
      </c>
      <c r="E52" s="75">
        <f t="shared" si="7"/>
        <v>89</v>
      </c>
      <c r="F52" s="75">
        <f t="shared" si="7"/>
        <v>0</v>
      </c>
      <c r="G52" s="75">
        <f>SUM(G53:G57)</f>
        <v>16</v>
      </c>
      <c r="H52" s="75">
        <f>SUM(H53:H57)</f>
        <v>104</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v>7</v>
      </c>
      <c r="D53" s="85">
        <v>0</v>
      </c>
      <c r="E53" s="76">
        <v>26</v>
      </c>
      <c r="F53" s="76">
        <v>0</v>
      </c>
      <c r="G53" s="76">
        <v>7</v>
      </c>
      <c r="H53" s="76">
        <v>34</v>
      </c>
      <c r="I53" s="76"/>
      <c r="J53" s="76"/>
      <c r="K53" s="85"/>
      <c r="L53" s="76"/>
      <c r="M53" s="85"/>
      <c r="N53" s="76"/>
      <c r="O53" s="85">
        <f t="shared" si="6"/>
        <v>0</v>
      </c>
      <c r="P53" s="76">
        <f t="shared" si="6"/>
        <v>0</v>
      </c>
      <c r="Q53" s="85"/>
      <c r="R53" s="76"/>
      <c r="S53" s="85"/>
      <c r="T53" s="76"/>
    </row>
    <row r="54" spans="1:20" ht="22.5" customHeight="1">
      <c r="A54" s="83">
        <v>46</v>
      </c>
      <c r="B54" s="99" t="s">
        <v>34</v>
      </c>
      <c r="C54" s="85">
        <v>6</v>
      </c>
      <c r="D54" s="85">
        <v>0</v>
      </c>
      <c r="E54" s="76">
        <v>18</v>
      </c>
      <c r="F54" s="76">
        <v>0</v>
      </c>
      <c r="G54" s="76">
        <v>6</v>
      </c>
      <c r="H54" s="76">
        <v>24</v>
      </c>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v>3</v>
      </c>
      <c r="D56" s="85">
        <v>0</v>
      </c>
      <c r="E56" s="76">
        <v>45</v>
      </c>
      <c r="F56" s="76">
        <v>0</v>
      </c>
      <c r="G56" s="76">
        <v>3</v>
      </c>
      <c r="H56" s="76">
        <v>46</v>
      </c>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492</v>
      </c>
      <c r="D58" s="85">
        <v>0</v>
      </c>
      <c r="E58" s="76">
        <v>17977.6800000002</v>
      </c>
      <c r="F58" s="76">
        <v>0</v>
      </c>
      <c r="G58" s="76">
        <v>193</v>
      </c>
      <c r="H58" s="76">
        <v>7073.67999999999</v>
      </c>
      <c r="I58" s="76"/>
      <c r="J58" s="76"/>
      <c r="K58" s="85"/>
      <c r="L58" s="76"/>
      <c r="M58" s="85">
        <v>492</v>
      </c>
      <c r="N58" s="76">
        <v>17977.6800000002</v>
      </c>
      <c r="O58" s="85">
        <f>SUM(Q58,S58)</f>
        <v>0</v>
      </c>
      <c r="P58" s="76">
        <f>SUM(R58,T58)</f>
        <v>0</v>
      </c>
      <c r="Q58" s="85"/>
      <c r="R58" s="76"/>
      <c r="S58" s="85"/>
      <c r="T58" s="76"/>
    </row>
    <row r="59" spans="1:20" ht="15.75">
      <c r="A59" s="83">
        <v>51</v>
      </c>
      <c r="B59" s="86" t="s">
        <v>121</v>
      </c>
      <c r="C59" s="75">
        <f>SUM(C9,C28,C44,C52,C58)</f>
        <v>1380</v>
      </c>
      <c r="D59" s="75">
        <f>SUM(D9,D28,D44,D52,D58)</f>
        <v>0</v>
      </c>
      <c r="E59" s="75">
        <f aca="true" t="shared" si="8" ref="E59:T59">SUM(E9,E28,E44,E52,E58)</f>
        <v>340291.94999999995</v>
      </c>
      <c r="F59" s="75">
        <f t="shared" si="8"/>
        <v>0</v>
      </c>
      <c r="G59" s="75">
        <f t="shared" si="8"/>
        <v>933</v>
      </c>
      <c r="H59" s="75">
        <f t="shared" si="8"/>
        <v>291951.6299999998</v>
      </c>
      <c r="I59" s="75">
        <f t="shared" si="8"/>
        <v>2</v>
      </c>
      <c r="J59" s="75">
        <f t="shared" si="8"/>
        <v>194.88</v>
      </c>
      <c r="K59" s="75">
        <f t="shared" si="8"/>
        <v>31</v>
      </c>
      <c r="L59" s="75">
        <f t="shared" si="8"/>
        <v>10079.989999999998</v>
      </c>
      <c r="M59" s="75">
        <f t="shared" si="8"/>
        <v>550</v>
      </c>
      <c r="N59" s="75">
        <f t="shared" si="8"/>
        <v>33843.9200000002</v>
      </c>
      <c r="O59" s="75">
        <f t="shared" si="8"/>
        <v>109</v>
      </c>
      <c r="P59" s="75">
        <f t="shared" si="8"/>
        <v>29580</v>
      </c>
      <c r="Q59" s="75">
        <f t="shared" si="8"/>
        <v>4</v>
      </c>
      <c r="R59" s="75">
        <f t="shared" si="8"/>
        <v>2725.02</v>
      </c>
      <c r="S59" s="75">
        <f t="shared" si="8"/>
        <v>105</v>
      </c>
      <c r="T59" s="75">
        <f t="shared" si="8"/>
        <v>26854.98</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&amp;L32DF4374&amp;CФорма № 10 (судовий збір), Підрозділ: Піщанський районний суд Вінницької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105</v>
      </c>
      <c r="F5" s="58">
        <f>SUM(F6:F31)</f>
        <v>26854.980000000003</v>
      </c>
    </row>
    <row r="6" spans="1:6" s="3" customFormat="1" ht="19.5" customHeight="1">
      <c r="A6" s="74">
        <v>2</v>
      </c>
      <c r="B6" s="122" t="s">
        <v>116</v>
      </c>
      <c r="C6" s="123"/>
      <c r="D6" s="124"/>
      <c r="E6" s="56">
        <v>1</v>
      </c>
      <c r="F6" s="78">
        <v>121.8</v>
      </c>
    </row>
    <row r="7" spans="1:6" s="3" customFormat="1" ht="21.75" customHeight="1">
      <c r="A7" s="74">
        <v>3</v>
      </c>
      <c r="B7" s="122" t="s">
        <v>114</v>
      </c>
      <c r="C7" s="123"/>
      <c r="D7" s="124"/>
      <c r="E7" s="56"/>
      <c r="F7" s="57"/>
    </row>
    <row r="8" spans="1:6" s="3" customFormat="1" ht="15.75" customHeight="1">
      <c r="A8" s="74">
        <v>4</v>
      </c>
      <c r="B8" s="122" t="s">
        <v>59</v>
      </c>
      <c r="C8" s="123"/>
      <c r="D8" s="124"/>
      <c r="E8" s="56">
        <v>47</v>
      </c>
      <c r="F8" s="57">
        <v>11449.2</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v>2</v>
      </c>
      <c r="F11" s="57">
        <v>543.6</v>
      </c>
    </row>
    <row r="12" spans="1:6" s="3" customFormat="1" ht="16.5" customHeight="1">
      <c r="A12" s="74">
        <v>8</v>
      </c>
      <c r="B12" s="89" t="s">
        <v>61</v>
      </c>
      <c r="C12" s="90"/>
      <c r="D12" s="91"/>
      <c r="E12" s="56"/>
      <c r="F12" s="57"/>
    </row>
    <row r="13" spans="1:6" s="3" customFormat="1" ht="15.75" customHeight="1">
      <c r="A13" s="74">
        <v>9</v>
      </c>
      <c r="B13" s="89" t="s">
        <v>62</v>
      </c>
      <c r="C13" s="90"/>
      <c r="D13" s="91"/>
      <c r="E13" s="56">
        <v>16</v>
      </c>
      <c r="F13" s="57">
        <v>3239.88</v>
      </c>
    </row>
    <row r="14" spans="1:6" s="3" customFormat="1" ht="27" customHeight="1">
      <c r="A14" s="74">
        <v>10</v>
      </c>
      <c r="B14" s="122" t="s">
        <v>118</v>
      </c>
      <c r="C14" s="123"/>
      <c r="D14" s="124"/>
      <c r="E14" s="56"/>
      <c r="F14" s="57"/>
    </row>
    <row r="15" spans="1:6" s="3" customFormat="1" ht="21" customHeight="1">
      <c r="A15" s="74">
        <v>11</v>
      </c>
      <c r="B15" s="89" t="s">
        <v>22</v>
      </c>
      <c r="C15" s="90"/>
      <c r="D15" s="91"/>
      <c r="E15" s="56">
        <v>15</v>
      </c>
      <c r="F15" s="57">
        <v>7341.67</v>
      </c>
    </row>
    <row r="16" spans="1:6" s="3" customFormat="1" ht="19.5" customHeight="1">
      <c r="A16" s="74">
        <v>12</v>
      </c>
      <c r="B16" s="89" t="s">
        <v>63</v>
      </c>
      <c r="C16" s="90"/>
      <c r="D16" s="91"/>
      <c r="E16" s="56"/>
      <c r="F16" s="57"/>
    </row>
    <row r="17" spans="1:6" s="3" customFormat="1" ht="24" customHeight="1">
      <c r="A17" s="74">
        <v>13</v>
      </c>
      <c r="B17" s="117" t="s">
        <v>23</v>
      </c>
      <c r="C17" s="117"/>
      <c r="D17" s="117"/>
      <c r="E17" s="56">
        <v>24</v>
      </c>
      <c r="F17" s="57">
        <v>4158.83</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c r="F25" s="57"/>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c r="F31" s="57"/>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c r="D36" s="116"/>
      <c r="E36" s="46"/>
      <c r="F36" s="47"/>
      <c r="G36" s="47"/>
      <c r="H36" s="47"/>
      <c r="I36" s="47"/>
    </row>
    <row r="37" spans="1:11" ht="15.75" customHeight="1">
      <c r="A37" s="62"/>
      <c r="B37" s="72" t="s">
        <v>112</v>
      </c>
      <c r="C37" s="116"/>
      <c r="D37" s="116"/>
      <c r="E37" s="119" t="s">
        <v>137</v>
      </c>
      <c r="F37" s="119"/>
      <c r="G37" s="48"/>
      <c r="H37" s="49"/>
      <c r="I37" s="50"/>
      <c r="J37" s="50"/>
      <c r="K37" s="51"/>
    </row>
    <row r="38" spans="1:11" ht="15">
      <c r="A38" s="63"/>
      <c r="B38" s="73" t="s">
        <v>113</v>
      </c>
      <c r="C38" s="116"/>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&amp;L32DF4374&amp;CФорма № 10 (судовий збір), Підрозділ: Піщанський районний суд Вінницької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138</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139</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140</v>
      </c>
      <c r="E39" s="137"/>
      <c r="F39" s="137"/>
      <c r="G39" s="137"/>
      <c r="H39" s="138"/>
      <c r="I39" s="11"/>
    </row>
    <row r="40" spans="1:9" ht="12.75" customHeight="1">
      <c r="A40" s="13"/>
      <c r="B40" s="15"/>
      <c r="C40" s="11"/>
      <c r="D40" s="11"/>
      <c r="E40" s="11"/>
      <c r="F40" s="11"/>
      <c r="G40" s="11"/>
      <c r="H40" s="13"/>
      <c r="I40" s="11"/>
    </row>
    <row r="41" spans="1:8" ht="12.75" customHeight="1">
      <c r="A41" s="13"/>
      <c r="B41" s="143" t="s">
        <v>141</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&amp;L32DF4374&amp;C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Tamara</cp:lastModifiedBy>
  <cp:lastPrinted>2014-11-21T11:39:06Z</cp:lastPrinted>
  <dcterms:created xsi:type="dcterms:W3CDTF">1996-10-08T23:32:33Z</dcterms:created>
  <dcterms:modified xsi:type="dcterms:W3CDTF">2015-01-06T09:04:05Z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збір)_00142_4.2014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32DF4374</vt:lpwstr>
  </property>
  <property fmtid="{D5CDD505-2E9C-101B-9397-08002B2CF9AE}" pid="10" name="Підрозд">
    <vt:lpwstr>Піщанський районний суд Вінницької області</vt:lpwstr>
  </property>
  <property fmtid="{D5CDD505-2E9C-101B-9397-08002B2CF9AE}" pid="11" name="ПідрозділDB">
    <vt:i4>0</vt:i4>
  </property>
  <property fmtid="{D5CDD505-2E9C-101B-9397-08002B2CF9AE}" pid="12" name="Підрозділ">
    <vt:i4>319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