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073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E57" i="9"/>
  <c r="F57"/>
  <c r="G57"/>
  <c r="H57"/>
  <c r="I57"/>
  <c r="L6" i="15"/>
  <c r="L7"/>
  <c r="L8"/>
  <c r="L9"/>
  <c r="L10"/>
  <c r="L11"/>
  <c r="L12"/>
  <c r="L13"/>
  <c r="L14"/>
  <c r="L15"/>
  <c r="E16"/>
  <c r="F16"/>
  <c r="G16"/>
  <c r="H16"/>
  <c r="I16"/>
  <c r="J16"/>
  <c r="D4" i="22"/>
  <c r="K16" i="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K46"/>
  <c r="J45"/>
  <c r="D7" i="22"/>
  <c r="J46" i="15"/>
  <c r="D3" i="22"/>
  <c r="I45" i="15"/>
  <c r="I46"/>
  <c r="H45"/>
  <c r="H46"/>
  <c r="D9" i="22"/>
  <c r="G45" i="15"/>
  <c r="G46"/>
  <c r="F45"/>
  <c r="F46"/>
  <c r="D8" i="22"/>
  <c r="E45" i="15"/>
  <c r="E46"/>
  <c r="D10" i="22"/>
  <c r="L45" i="15"/>
  <c r="L46"/>
</calcChain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<sst xmlns="http://schemas.openxmlformats.org/spreadsheetml/2006/main" count="289" uniqueCount="217">
  <si>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</si>
  <si>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</si>
  <si>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</si>
  <si>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</si>
  <si>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</si>
  <si>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</si>
  <si>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</si>
  <si>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</si>
  <si>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</si>
  <si>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</si>
  <si>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</si>
  <si>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</si>
  <si>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</si>
  <si>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</si>
  <si>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</si>
  <si>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</si>
  <si>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</si>
  <si>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</si>
  <si>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</si>
  <si>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</si>
  <si>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</si>
  <si>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</si>
  <si>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</si>
  <si>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</si>
  <si>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</si>
  <si>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</si>
  <si>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</si>
  <si>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</si>
  <si>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</si>
  <si>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</si>
  <si>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</si>
  <si>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</si>
  <si>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</si>
  <si>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</si>
  <si>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</si>
  <si>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</si>
  <si>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</si>
  <si>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</si>
  <si>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</si>
  <si>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</si>
  <si>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</si>
  <si>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</si>
  <si>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</si>
  <si>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</si>
  <si>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</si>
  <si>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</si>
  <si>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</si>
  <si>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</si>
  <si>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</si>
  <si>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</si>
  <si>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</si>
  <si>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</si>
  <si>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</si>
  <si>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</si>
  <si>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</si>
  <si>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</si>
  <si>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</si>
  <si>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</si>
  <si>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</si>
  <si>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</si>
  <si>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</si>
  <si>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</si>
  <si>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</si>
  <si>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</si>
  <si>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</si>
  <si>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</si>
  <si>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</si>
  <si>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</si>
  <si>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</si>
  <si>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</si>
  <si>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</si>
  <si>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</si>
  <si>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</si>
  <si>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</si>
  <si>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</si>
  <si>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</si>
  <si>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</si>
  <si>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</si>
  <si>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</si>
  <si>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</si>
  <si>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</si>
  <si>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</si>
  <si>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</si>
  <si>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</si>
  <si>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</si>
  <si>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</si>
  <si>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</si>
  <si>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</si>
  <si>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</si>
  <si>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</si>
  <si>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</si>
  <si>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</si>
  <si>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</si>
  <si>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</si>
  <si>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</si>
  <si>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</si>
  <si>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</si>
  <si>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</si>
  <si>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</si>
  <si>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</si>
  <si>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</si>
  <si>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</si>
  <si>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</si>
  <si>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</si>
  <si>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</si>
  <si>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</si>
  <si>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</si>
  <si>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</si>
  <si>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</si>
  <si>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</si>
  <si>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</si>
  <si>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</si>
  <si>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</si>
  <si>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</si>
  <si>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</si>
  <si>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</si>
  <si>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</si>
  <si>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</si>
  <si>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</si>
  <si>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</si>
  <si>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</si>
  <si>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</si>
  <si>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</si>
  <si>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</si>
  <si>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</si>
  <si>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</si>
  <si>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</si>
  <si>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</si>
  <si>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</si>
  <si>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</si>
  <si>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</si>
  <si>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</si>
  <si>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</si>
  <si>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</si>
  <si>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</si>
  <si>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</si>
  <si>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</si>
  <si>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</si>
  <si>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</si>
  <si>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</si>
  <si>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</si>
  <si>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</si>
  <si>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</si>
  <si>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</si>
  <si>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</si>
  <si>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</si>
  <si>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</si>
  <si>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</si>
  <si>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</si>
  <si>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</si>
  <si>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</si>
  <si>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</si>
  <si>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</si>
  <si>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</si>
  <si>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</si>
  <si>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</si>
  <si>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</si>
  <si>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</si>
  <si>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</si>
  <si>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</si>
  <si>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</si>
  <si>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</si>
  <si>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</si>
  <si>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</si>
  <si>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</si>
  <si>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</si>
  <si>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</si>
  <si>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</si>
  <si>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</si>
  <si>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</si>
  <si>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</si>
  <si>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</si>
  <si>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</si>
  <si>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</si>
  <si>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</si>
  <si>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</si>
  <si>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</si>
  <si>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</si>
  <si>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</si>
  <si>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</si>
  <si>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</si>
  <si>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</si>
  <si>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</si>
  <si>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</si>
  <si>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</si>
  <si>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</si>
  <si>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</si>
  <si>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</si>
  <si>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</si>
  <si>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</si>
  <si>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</si>
  <si>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</si>
  <si>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</si>
  <si>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</si>
  <si>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</si>
  <si>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</si>
  <si>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</si>
  <si>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</si>
  <si>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</si>
  <si>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</si>
  <si>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</si>
  <si>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</si>
  <si>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</si>
  <si>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</si>
  <si>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</si>
  <si>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</si>
  <si>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</si>
  <si>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</si>
  <si>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</si>
  <si>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</si>
  <si>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</si>
  <si>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</si>
  <si>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</si>
  <si>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</si>
  <si>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(04349)2-19-93</t>
  </si>
  <si>
    <t>inbox@psh.vn.court.gov.ua</t>
  </si>
  <si>
    <t>5 жовтня 2020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</si>
</sst>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95" customHeight="1">
      <c r="B5" s="116"/>
      <c r="C5" s="116"/>
      <c r="D5" s="116"/>
      <c r="E5" s="116"/>
      <c r="F5" s="116"/>
      <c r="G5" s="116"/>
      <c r="H5" s="116"/>
    </row>
    <row r="6" spans="1:8" ht="18.95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&amp;C&amp;L1D366529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137</v>
      </c>
      <c r="F6" s="105">
        <v>55</v>
      </c>
      <c r="G6" s="105">
        <v>2</v>
      </c>
      <c r="H6" s="105">
        <v>55</v>
      </c>
      <c r="I6" s="105" t="s">
        <v>206</v>
      </c>
      <c r="J6" s="105">
        <v>82</v>
      </c>
      <c r="K6" s="84">
        <v>32</v>
      </c>
      <c r="L6" s="91">
        <f t="shared" ref="L6:L46" si="0">E6-F6</f>
        <v>82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82</v>
      </c>
      <c r="F7" s="105">
        <v>81</v>
      </c>
      <c r="G7" s="105"/>
      <c r="H7" s="105">
        <v>79</v>
      </c>
      <c r="I7" s="105">
        <v>73</v>
      </c>
      <c r="J7" s="105">
        <v>3</v>
      </c>
      <c r="K7" s="84"/>
      <c r="L7" s="91">
        <f t="shared" si="0"/>
        <v>1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25</v>
      </c>
      <c r="F9" s="105">
        <v>21</v>
      </c>
      <c r="G9" s="105"/>
      <c r="H9" s="85">
        <v>20</v>
      </c>
      <c r="I9" s="105">
        <v>15</v>
      </c>
      <c r="J9" s="105">
        <v>5</v>
      </c>
      <c r="K9" s="84"/>
      <c r="L9" s="91">
        <f t="shared" si="0"/>
        <v>4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3</v>
      </c>
      <c r="F12" s="105">
        <v>3</v>
      </c>
      <c r="G12" s="105"/>
      <c r="H12" s="105">
        <v>3</v>
      </c>
      <c r="I12" s="105">
        <v>2</v>
      </c>
      <c r="J12" s="105"/>
      <c r="K12" s="84"/>
      <c r="L12" s="91">
        <f t="shared" si="0"/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18</v>
      </c>
      <c r="F14" s="112">
        <v>16</v>
      </c>
      <c r="G14" s="112"/>
      <c r="H14" s="112">
        <v>18</v>
      </c>
      <c r="I14" s="112">
        <v>18</v>
      </c>
      <c r="J14" s="112"/>
      <c r="K14" s="94"/>
      <c r="L14" s="91">
        <f t="shared" si="0"/>
        <v>2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265</v>
      </c>
      <c r="F16" s="86">
        <f t="shared" si="1"/>
        <v>176</v>
      </c>
      <c r="G16" s="86">
        <f t="shared" si="1"/>
        <v>2</v>
      </c>
      <c r="H16" s="86">
        <f t="shared" si="1"/>
        <v>175</v>
      </c>
      <c r="I16" s="86">
        <f t="shared" si="1"/>
        <v>108</v>
      </c>
      <c r="J16" s="86">
        <f t="shared" si="1"/>
        <v>90</v>
      </c>
      <c r="K16" s="86">
        <f t="shared" si="1"/>
        <v>32</v>
      </c>
      <c r="L16" s="91">
        <f t="shared" si="0"/>
        <v>89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8</v>
      </c>
      <c r="F17" s="84">
        <v>8</v>
      </c>
      <c r="G17" s="84"/>
      <c r="H17" s="84">
        <v>8</v>
      </c>
      <c r="I17" s="84">
        <v>6</v>
      </c>
      <c r="J17" s="84"/>
      <c r="K17" s="84"/>
      <c r="L17" s="91">
        <f t="shared" si="0"/>
        <v>0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6</v>
      </c>
      <c r="F18" s="84">
        <v>6</v>
      </c>
      <c r="G18" s="84"/>
      <c r="H18" s="84">
        <v>6</v>
      </c>
      <c r="I18" s="84">
        <v>5</v>
      </c>
      <c r="J18" s="84"/>
      <c r="K18" s="84"/>
      <c r="L18" s="91">
        <f t="shared" si="0"/>
        <v>0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8</v>
      </c>
      <c r="F25" s="94">
        <v>8</v>
      </c>
      <c r="G25" s="94"/>
      <c r="H25" s="94">
        <v>8</v>
      </c>
      <c r="I25" s="94">
        <v>5</v>
      </c>
      <c r="J25" s="94"/>
      <c r="K25" s="94"/>
      <c r="L25" s="91">
        <f t="shared" si="0"/>
        <v>0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8</v>
      </c>
      <c r="F26" s="84">
        <v>8</v>
      </c>
      <c r="G26" s="84"/>
      <c r="H26" s="84">
        <v>8</v>
      </c>
      <c r="I26" s="84">
        <v>5</v>
      </c>
      <c r="J26" s="84"/>
      <c r="K26" s="84"/>
      <c r="L26" s="91">
        <f t="shared" si="0"/>
        <v>0</v>
      </c>
    </row>
    <row r="27" spans="1:12" ht="22.5" customHeight="1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321</v>
      </c>
      <c r="F28" s="84">
        <v>308</v>
      </c>
      <c r="G28" s="84">
        <v>1</v>
      </c>
      <c r="H28" s="84">
        <v>303</v>
      </c>
      <c r="I28" s="84">
        <v>276</v>
      </c>
      <c r="J28" s="84">
        <v>18</v>
      </c>
      <c r="K28" s="84"/>
      <c r="L28" s="91">
        <f t="shared" si="0"/>
        <v>13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422</v>
      </c>
      <c r="F29" s="84">
        <v>280</v>
      </c>
      <c r="G29" s="84">
        <v>1</v>
      </c>
      <c r="H29" s="84">
        <v>201</v>
      </c>
      <c r="I29" s="84">
        <v>172</v>
      </c>
      <c r="J29" s="84">
        <v>221</v>
      </c>
      <c r="K29" s="84">
        <v>36</v>
      </c>
      <c r="L29" s="91">
        <f t="shared" si="0"/>
        <v>142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14</v>
      </c>
      <c r="F30" s="84">
        <v>14</v>
      </c>
      <c r="G30" s="84"/>
      <c r="H30" s="84">
        <v>13</v>
      </c>
      <c r="I30" s="84">
        <v>13</v>
      </c>
      <c r="J30" s="84">
        <v>1</v>
      </c>
      <c r="K30" s="84"/>
      <c r="L30" s="91">
        <f t="shared" si="0"/>
        <v>0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15</v>
      </c>
      <c r="F31" s="84">
        <v>13</v>
      </c>
      <c r="G31" s="84"/>
      <c r="H31" s="84">
        <v>12</v>
      </c>
      <c r="I31" s="84">
        <v>11</v>
      </c>
      <c r="J31" s="84">
        <v>3</v>
      </c>
      <c r="K31" s="84"/>
      <c r="L31" s="91">
        <f t="shared" si="0"/>
        <v>2</v>
      </c>
    </row>
    <row r="32" spans="1:12" ht="18" customHeight="1">
      <c r="A32" s="168"/>
      <c r="B32" s="151" t="s">
        <v>33</v>
      </c>
      <c r="C32" s="152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2</v>
      </c>
      <c r="F36" s="84">
        <v>2</v>
      </c>
      <c r="G36" s="84"/>
      <c r="H36" s="84">
        <v>2</v>
      </c>
      <c r="I36" s="84">
        <v>2</v>
      </c>
      <c r="J36" s="84"/>
      <c r="K36" s="84"/>
      <c r="L36" s="91">
        <f t="shared" si="0"/>
        <v>0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13</v>
      </c>
      <c r="F37" s="84">
        <v>9</v>
      </c>
      <c r="G37" s="84"/>
      <c r="H37" s="84">
        <v>12</v>
      </c>
      <c r="I37" s="84">
        <v>5</v>
      </c>
      <c r="J37" s="84">
        <v>1</v>
      </c>
      <c r="K37" s="84"/>
      <c r="L37" s="91">
        <f t="shared" si="0"/>
        <v>4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506</v>
      </c>
      <c r="F40" s="94">
        <v>356</v>
      </c>
      <c r="G40" s="94">
        <v>1</v>
      </c>
      <c r="H40" s="94">
        <v>262</v>
      </c>
      <c r="I40" s="94">
        <v>195</v>
      </c>
      <c r="J40" s="94">
        <v>244</v>
      </c>
      <c r="K40" s="94">
        <v>36</v>
      </c>
      <c r="L40" s="91">
        <f t="shared" si="0"/>
        <v>150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236</v>
      </c>
      <c r="F41" s="84">
        <v>220</v>
      </c>
      <c r="G41" s="84"/>
      <c r="H41" s="84">
        <v>208</v>
      </c>
      <c r="I41" s="84" t="s">
        <v>206</v>
      </c>
      <c r="J41" s="84">
        <v>28</v>
      </c>
      <c r="K41" s="84"/>
      <c r="L41" s="91">
        <f t="shared" si="0"/>
        <v>16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6</v>
      </c>
      <c r="F42" s="84">
        <v>5</v>
      </c>
      <c r="G42" s="84"/>
      <c r="H42" s="84">
        <v>5</v>
      </c>
      <c r="I42" s="84" t="s">
        <v>206</v>
      </c>
      <c r="J42" s="84">
        <v>1</v>
      </c>
      <c r="K42" s="84"/>
      <c r="L42" s="91">
        <f t="shared" si="0"/>
        <v>1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4</v>
      </c>
      <c r="F43" s="84">
        <v>3</v>
      </c>
      <c r="G43" s="84"/>
      <c r="H43" s="84">
        <v>4</v>
      </c>
      <c r="I43" s="84">
        <v>1</v>
      </c>
      <c r="J43" s="84"/>
      <c r="K43" s="84"/>
      <c r="L43" s="91">
        <f t="shared" si="0"/>
        <v>1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240</v>
      </c>
      <c r="F45" s="84">
        <f>F41+F43+F44</f>
        <v>223</v>
      </c>
      <c r="G45" s="84">
        <f>G41+G43+G44</f>
        <v>0</v>
      </c>
      <c r="H45" s="84">
        <f>H41+H43+H44</f>
        <v>212</v>
      </c>
      <c r="I45" s="84">
        <f>I43+I44</f>
        <v>1</v>
      </c>
      <c r="J45" s="84">
        <f>J41+J43+J44</f>
        <v>28</v>
      </c>
      <c r="K45" s="84">
        <f>K41+K43+K44</f>
        <v>0</v>
      </c>
      <c r="L45" s="91">
        <f t="shared" si="0"/>
        <v>17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1019</v>
      </c>
      <c r="F46" s="84">
        <f t="shared" si="2"/>
        <v>763</v>
      </c>
      <c r="G46" s="84">
        <f t="shared" si="2"/>
        <v>3</v>
      </c>
      <c r="H46" s="84">
        <f t="shared" si="2"/>
        <v>657</v>
      </c>
      <c r="I46" s="84">
        <f t="shared" si="2"/>
        <v>309</v>
      </c>
      <c r="J46" s="84">
        <f t="shared" si="2"/>
        <v>362</v>
      </c>
      <c r="K46" s="84">
        <f t="shared" si="2"/>
        <v>68</v>
      </c>
      <c r="L46" s="91">
        <f t="shared" si="0"/>
        <v>256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&amp;R2&amp;C&amp;R2&amp;L1D366529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6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5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76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1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2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18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16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16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3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3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18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60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1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/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2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20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42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134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17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11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7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77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42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11</v>
      </c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31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6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12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8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&amp;R3&amp;C&amp;R3&amp;L1D366529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73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24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6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30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17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1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7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/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120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27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11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1</v>
      </c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5</v>
      </c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/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8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1</v>
      </c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1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35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18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18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387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119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12</v>
      </c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6837423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2701697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/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2</v>
      </c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25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11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483</v>
      </c>
      <c r="F57" s="115">
        <f>F58+F61+F62+F63</f>
        <v>152</v>
      </c>
      <c r="G57" s="115">
        <f>G58+G61+G62+G63</f>
        <v>18</v>
      </c>
      <c r="H57" s="115">
        <f>H58+H61+H62+H63</f>
        <v>4</v>
      </c>
      <c r="I57" s="115">
        <f>I58+I61+I62+I63</f>
        <v>0</v>
      </c>
    </row>
    <row r="58" spans="1:9" ht="13.5" customHeight="1">
      <c r="A58" s="195" t="s">
        <v>103</v>
      </c>
      <c r="B58" s="195"/>
      <c r="C58" s="195"/>
      <c r="D58" s="195"/>
      <c r="E58" s="94">
        <v>122</v>
      </c>
      <c r="F58" s="94">
        <v>37</v>
      </c>
      <c r="G58" s="94">
        <v>13</v>
      </c>
      <c r="H58" s="94">
        <v>3</v>
      </c>
      <c r="I58" s="94"/>
    </row>
    <row r="59" spans="1:9" ht="13.5" customHeight="1">
      <c r="A59" s="241" t="s">
        <v>204</v>
      </c>
      <c r="B59" s="242"/>
      <c r="C59" s="242"/>
      <c r="D59" s="243"/>
      <c r="E59" s="86">
        <v>9</v>
      </c>
      <c r="F59" s="86">
        <v>30</v>
      </c>
      <c r="G59" s="86">
        <v>13</v>
      </c>
      <c r="H59" s="86">
        <v>3</v>
      </c>
      <c r="I59" s="86"/>
    </row>
    <row r="60" spans="1:9" ht="13.5" customHeight="1">
      <c r="A60" s="241" t="s">
        <v>205</v>
      </c>
      <c r="B60" s="242"/>
      <c r="C60" s="242"/>
      <c r="D60" s="243"/>
      <c r="E60" s="86">
        <v>78</v>
      </c>
      <c r="F60" s="86">
        <v>1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8</v>
      </c>
      <c r="F61" s="84"/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153</v>
      </c>
      <c r="F62" s="84">
        <v>104</v>
      </c>
      <c r="G62" s="84">
        <v>4</v>
      </c>
      <c r="H62" s="84">
        <v>1</v>
      </c>
      <c r="I62" s="84"/>
    </row>
    <row r="63" spans="1:9" ht="13.5" customHeight="1">
      <c r="A63" s="195" t="s">
        <v>108</v>
      </c>
      <c r="B63" s="195"/>
      <c r="C63" s="195"/>
      <c r="D63" s="195"/>
      <c r="E63" s="84">
        <v>200</v>
      </c>
      <c r="F63" s="84">
        <v>11</v>
      </c>
      <c r="G63" s="84">
        <v>1</v>
      </c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246</v>
      </c>
      <c r="G67" s="108">
        <v>3065499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128</v>
      </c>
      <c r="G68" s="88">
        <v>2976183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118</v>
      </c>
      <c r="G69" s="88">
        <v>89316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71</v>
      </c>
      <c r="G70" s="108">
        <v>41636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&amp;R4&amp;C&amp;R4&amp;L1D366529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18.784530386740332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35.555555555555557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14.754098360655737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86.107470511140235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328.5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509.5</v>
      </c>
    </row>
    <row r="11" spans="1:4" ht="16.5" customHeight="1">
      <c r="A11" s="217" t="s">
        <v>62</v>
      </c>
      <c r="B11" s="219"/>
      <c r="C11" s="10">
        <v>9</v>
      </c>
      <c r="D11" s="84">
        <v>72</v>
      </c>
    </row>
    <row r="12" spans="1:4" ht="16.5" customHeight="1">
      <c r="A12" s="237" t="s">
        <v>103</v>
      </c>
      <c r="B12" s="237"/>
      <c r="C12" s="10">
        <v>10</v>
      </c>
      <c r="D12" s="84">
        <v>98</v>
      </c>
    </row>
    <row r="13" spans="1:4" ht="16.5" customHeight="1">
      <c r="A13" s="241" t="s">
        <v>204</v>
      </c>
      <c r="B13" s="243"/>
      <c r="C13" s="10">
        <v>11</v>
      </c>
      <c r="D13" s="94">
        <v>214</v>
      </c>
    </row>
    <row r="14" spans="1:4" ht="16.5" customHeight="1">
      <c r="A14" s="241" t="s">
        <v>205</v>
      </c>
      <c r="B14" s="243"/>
      <c r="C14" s="10">
        <v>12</v>
      </c>
      <c r="D14" s="94">
        <v>1</v>
      </c>
    </row>
    <row r="15" spans="1:4" ht="16.5" customHeight="1">
      <c r="A15" s="237" t="s">
        <v>30</v>
      </c>
      <c r="B15" s="237"/>
      <c r="C15" s="10">
        <v>13</v>
      </c>
      <c r="D15" s="84">
        <v>27</v>
      </c>
    </row>
    <row r="16" spans="1:4" ht="16.5" customHeight="1">
      <c r="A16" s="237" t="s">
        <v>104</v>
      </c>
      <c r="B16" s="237"/>
      <c r="C16" s="10">
        <v>14</v>
      </c>
      <c r="D16" s="84">
        <v>95</v>
      </c>
    </row>
    <row r="17" spans="1:7" ht="16.5" customHeight="1">
      <c r="A17" s="237" t="s">
        <v>108</v>
      </c>
      <c r="B17" s="237"/>
      <c r="C17" s="10">
        <v>15</v>
      </c>
      <c r="D17" s="84">
        <v>24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 t="s">
        <v>214</v>
      </c>
      <c r="D25" s="325"/>
    </row>
    <row r="26" spans="1:7">
      <c r="A26" s="63" t="s">
        <v>100</v>
      </c>
      <c r="B26" s="82"/>
      <c r="C26" s="256"/>
      <c r="D26" s="256"/>
    </row>
    <row r="27" spans="1:7">
      <c r="A27" s="62" t="s">
        <v>101</v>
      </c>
      <c r="B27" s="83"/>
      <c r="C27" s="256" t="s">
        <v>215</v>
      </c>
      <c r="D27" s="256"/>
    </row>
    <row r="28" spans="1:7" ht="15.75" customHeight="1"/>
    <row r="29" spans="1:7" ht="12.75" customHeight="1">
      <c r="C29" s="328" t="s">
        <v>216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&amp;R5&amp;C&amp;R5&amp;L1D366529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2020-09-01T06:11:52Z</cp:lastPrinted>
  <dcterms:created xsi:type="dcterms:W3CDTF">2004-04-20T14:33:35Z</dcterms:created>
  <dcterms:modified xsi:type="dcterms:W3CDTF">2020-10-12T07:44:08Z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1D366529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