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<sst xmlns="http://schemas.openxmlformats.org/spreadsheetml/2006/main" count="187" uniqueCount="159">
  <si>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</si>
  <si>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</si>
  <si>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</si>
  <si>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</si>
  <si>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</si>
  <si>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</si>
  <si>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</si>
  <si>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</si>
  <si>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</si>
  <si>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</si>
  <si>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</si>
  <si>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</si>
  <si>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</si>
  <si>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</si>
  <si>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</si>
  <si>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</si>
  <si>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</si>
  <si>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</si>
  <si>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</si>
  <si>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</si>
  <si>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</si>
  <si>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</si>
  <si>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</si>
  <si>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</si>
  <si>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</si>
  <si>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</si>
  <si>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</si>
  <si>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</si>
  <si>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</si>
  <si>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</si>
  <si>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</si>
  <si>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</si>
  <si>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</si>
  <si>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</si>
  <si>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</si>
  <si>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</si>
  <si>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</si>
  <si>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</si>
  <si>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</si>
  <si>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</si>
  <si>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</si>
  <si>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</si>
  <si>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</si>
  <si>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</si>
  <si>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</si>
  <si>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</si>
  <si>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</si>
  <si>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</si>
  <si>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</si>
  <si>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</si>
  <si>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</si>
  <si>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</si>
  <si>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</si>
  <si>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</si>
  <si>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</si>
  <si>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</si>
  <si>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</si>
  <si>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</si>
  <si>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</si>
  <si>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</si>
  <si>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</si>
  <si>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</si>
  <si>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</si>
  <si>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</si>
  <si>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</si>
  <si>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</si>
  <si>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</si>
  <si>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</si>
  <si>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</si>
  <si>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</si>
  <si>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</si>
  <si>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</si>
  <si>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</si>
  <si>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</si>
  <si>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</si>
  <si>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</si>
  <si>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</si>
  <si>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</si>
  <si>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</si>
  <si>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</si>
  <si>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</si>
  <si>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</si>
  <si>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</si>
  <si>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</si>
  <si>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</si>
  <si>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</si>
  <si>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</si>
  <si>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</si>
  <si>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</si>
  <si>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</si>
  <si>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</si>
  <si>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</si>
  <si>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</si>
  <si>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</si>
  <si>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</si>
  <si>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</si>
  <si>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</si>
  <si>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</si>
  <si>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</si>
  <si>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</si>
  <si>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</si>
  <si>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</si>
  <si>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</si>
  <si>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</si>
  <si>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</si>
  <si>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</si>
  <si>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</si>
  <si>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</si>
  <si>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</si>
  <si>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</si>
  <si>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</si>
  <si>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</si>
  <si>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</si>
  <si>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</si>
  <si>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</si>
  <si>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</si>
  <si>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</si>
  <si>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</si>
  <si>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</si>
  <si>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</si>
  <si>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</si>
  <si>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</si>
  <si>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</si>
  <si>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</si>
  <si>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</si>
  <si>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Піщанський районний суд Вінницької області</t>
  </si>
  <si>
    <t>24700. Вінницька область.смт. Піщанка</t>
  </si>
  <si>
    <t>вул. Вишнева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</si>
  <si>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</si>
  <si>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</si>
  <si>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</si>
  <si>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</si>
  <si>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</si>
  <si>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</si>
  <si>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</si>
  <si>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</si>
  <si>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</si>
  <si>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</si>
  <si>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</si>
  <si>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</si>
  <si>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</si>
  <si>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</si>
  <si>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</si>
  <si>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</si>
  <si>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</si>
  <si>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</si>
  <si>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</si>
  <si>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</si>
  <si>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</si>
  <si>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</si>
  <si>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</si>
  <si>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</si>
  <si>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</si>
  <si>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</si>
  <si>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Т.В. Трач</t>
  </si>
  <si>
    <t>С.М. Станкевич</t>
  </si>
  <si>
    <t>(04349)2-19-93</t>
  </si>
  <si>
    <t xml:space="preserve">inbox@psh.vn.court.gov.ua  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</si>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</sst>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5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&amp;LB813BA10&amp;C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206</v>
      </c>
      <c r="D6" s="88">
        <f>SUM(D7,D10,D13,D14,D15,D21,D24,D25,D18,D19,D20)</f>
        <v>259375.13</v>
      </c>
      <c r="E6" s="88">
        <f>SUM(E7,E10,E13,E14,E15,E21,E24,E25,E18,E19,E20)</f>
        <v>155</v>
      </c>
      <c r="F6" s="88">
        <f>SUM(F7,F10,F13,F14,F15,F21,F24,F25,F18,F19,F20)</f>
        <v>222925.51</v>
      </c>
      <c r="G6" s="88">
        <f>SUM(G7,G10,G13,G14,G15,G21,G24,G25,G18,G19,G20)</f>
        <v>76</v>
      </c>
      <c r="H6" s="88">
        <f>SUM(H7,H10,H13,H14,H15,H21,H24,H25,H18,H19,H20)</f>
        <v>87046.40000000001</v>
      </c>
      <c r="I6" s="88">
        <f>SUM(I7,I10,I13,I14,I15,I21,I24,I25,I18,I19,I20)</f>
        <v>29</v>
      </c>
      <c r="J6" s="88">
        <f>SUM(J7,J10,J13,J14,J15,J21,J24,J25,J18,J19,J20)</f>
        <v>20872.399999999998</v>
      </c>
      <c r="K6" s="88">
        <f>SUM(K7,K10,K13,K14,K15,K21,K24,K25,K18,K19,K20)</f>
        <v>32</v>
      </c>
      <c r="L6" s="88">
        <f>SUM(L7,L10,L13,L14,L15,L21,L24,L25,L18,L19,L20)</f>
        <v>22329</v>
      </c>
    </row>
    <row r="7" spans="1:12" ht="12.75" customHeight="1">
      <c r="A7" s="86">
        <v>2</v>
      </c>
      <c r="B7" s="89" t="s">
        <v>68</v>
      </c>
      <c r="C7" s="90">
        <v>89</v>
      </c>
      <c r="D7" s="90">
        <v>171547.73</v>
      </c>
      <c r="E7" s="90">
        <v>62</v>
      </c>
      <c r="F7" s="90">
        <v>142799.49</v>
      </c>
      <c r="G7" s="90">
        <v>2</v>
      </c>
      <c r="H7" s="90">
        <v>54582</v>
      </c>
      <c r="I7" s="90">
        <v>14</v>
      </c>
      <c r="J7" s="90">
        <v>13556</v>
      </c>
      <c r="K7" s="90">
        <v>17</v>
      </c>
      <c r="L7" s="90">
        <v>16870.8</v>
      </c>
    </row>
    <row r="8" spans="1:12" ht="12.75">
      <c r="A8" s="86">
        <v>3</v>
      </c>
      <c r="B8" s="91" t="s">
        <v>69</v>
      </c>
      <c r="C8" s="90">
        <v>35</v>
      </c>
      <c r="D8" s="90">
        <v>88649.4</v>
      </c>
      <c r="E8" s="90">
        <v>34</v>
      </c>
      <c r="F8" s="90">
        <v>86168.4</v>
      </c>
      <c r="G8" s="90">
        <v>2</v>
      </c>
      <c r="H8" s="90">
        <v>54582</v>
      </c>
      <c r="I8" s="90">
        <v>1</v>
      </c>
      <c r="J8" s="90">
        <v>992.4</v>
      </c>
      <c r="K8" s="90"/>
      <c r="L8" s="90"/>
    </row>
    <row r="9" spans="1:12" ht="12.75">
      <c r="A9" s="86">
        <v>4</v>
      </c>
      <c r="B9" s="91" t="s">
        <v>70</v>
      </c>
      <c r="C9" s="90">
        <v>54</v>
      </c>
      <c r="D9" s="90">
        <v>82898.33</v>
      </c>
      <c r="E9" s="90">
        <v>28</v>
      </c>
      <c r="F9" s="90">
        <v>56631.09</v>
      </c>
      <c r="G9" s="90"/>
      <c r="H9" s="90"/>
      <c r="I9" s="90">
        <v>13</v>
      </c>
      <c r="J9" s="90">
        <v>12563.6</v>
      </c>
      <c r="K9" s="90">
        <v>17</v>
      </c>
      <c r="L9" s="90">
        <v>16870.8</v>
      </c>
    </row>
    <row r="10" spans="1:12" ht="12.75">
      <c r="A10" s="86">
        <v>5</v>
      </c>
      <c r="B10" s="89" t="s">
        <v>71</v>
      </c>
      <c r="C10" s="90">
        <v>22</v>
      </c>
      <c r="D10" s="90">
        <v>23321.4</v>
      </c>
      <c r="E10" s="90">
        <v>20</v>
      </c>
      <c r="F10" s="90">
        <v>21813.02</v>
      </c>
      <c r="G10" s="90">
        <v>63</v>
      </c>
      <c r="H10" s="90">
        <v>26636.6</v>
      </c>
      <c r="I10" s="90">
        <v>1</v>
      </c>
      <c r="J10" s="90">
        <v>992.4</v>
      </c>
      <c r="K10" s="90">
        <v>1</v>
      </c>
      <c r="L10" s="90">
        <v>992.4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>
        <v>1</v>
      </c>
      <c r="F11" s="90">
        <v>2481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21</v>
      </c>
      <c r="D12" s="90">
        <v>20840.4</v>
      </c>
      <c r="E12" s="90">
        <v>19</v>
      </c>
      <c r="F12" s="90">
        <v>19332.02</v>
      </c>
      <c r="G12" s="90">
        <v>63</v>
      </c>
      <c r="H12" s="90">
        <v>26636.6</v>
      </c>
      <c r="I12" s="90">
        <v>1</v>
      </c>
      <c r="J12" s="90">
        <v>992.4</v>
      </c>
      <c r="K12" s="90">
        <v>1</v>
      </c>
      <c r="L12" s="90">
        <v>992.4</v>
      </c>
    </row>
    <row r="13" spans="1:12" ht="12.75">
      <c r="A13" s="86">
        <v>8</v>
      </c>
      <c r="B13" s="89" t="s">
        <v>18</v>
      </c>
      <c r="C13" s="90">
        <v>44</v>
      </c>
      <c r="D13" s="90">
        <v>43665.6</v>
      </c>
      <c r="E13" s="90">
        <v>41</v>
      </c>
      <c r="F13" s="90">
        <v>43130.6</v>
      </c>
      <c r="G13" s="90">
        <v>10</v>
      </c>
      <c r="H13" s="90">
        <v>5331.6</v>
      </c>
      <c r="I13" s="90">
        <v>8</v>
      </c>
      <c r="J13" s="90">
        <v>4835.4</v>
      </c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33</v>
      </c>
      <c r="D15" s="90">
        <v>16374.6</v>
      </c>
      <c r="E15" s="90">
        <v>29</v>
      </c>
      <c r="F15" s="90">
        <v>14436.2</v>
      </c>
      <c r="G15" s="90">
        <v>1</v>
      </c>
      <c r="H15" s="90">
        <v>496.2</v>
      </c>
      <c r="I15" s="90"/>
      <c r="J15" s="90"/>
      <c r="K15" s="90">
        <v>4</v>
      </c>
      <c r="L15" s="90">
        <v>1984.8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33</v>
      </c>
      <c r="D17" s="90">
        <v>16374.6</v>
      </c>
      <c r="E17" s="90">
        <v>29</v>
      </c>
      <c r="F17" s="90">
        <v>14436.2</v>
      </c>
      <c r="G17" s="90">
        <v>1</v>
      </c>
      <c r="H17" s="90">
        <v>496.2</v>
      </c>
      <c r="I17" s="90"/>
      <c r="J17" s="90"/>
      <c r="K17" s="90">
        <v>4</v>
      </c>
      <c r="L17" s="90">
        <v>1984.8</v>
      </c>
    </row>
    <row r="18" spans="1:12" ht="12.75">
      <c r="A18" s="86">
        <v>13</v>
      </c>
      <c r="B18" s="92" t="s">
        <v>93</v>
      </c>
      <c r="C18" s="90">
        <v>18</v>
      </c>
      <c r="D18" s="90">
        <v>4465.8</v>
      </c>
      <c r="E18" s="90">
        <v>3</v>
      </c>
      <c r="F18" s="90">
        <v>746.2</v>
      </c>
      <c r="G18" s="90"/>
      <c r="H18" s="90"/>
      <c r="I18" s="90">
        <v>6</v>
      </c>
      <c r="J18" s="90">
        <v>1488.6</v>
      </c>
      <c r="K18" s="90">
        <v>10</v>
      </c>
      <c r="L18" s="90">
        <v>2481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7</v>
      </c>
      <c r="D39" s="88">
        <f>SUM(D40,D47,D48,D49)</f>
        <v>6946.8</v>
      </c>
      <c r="E39" s="88">
        <f>SUM(E40,E47,E48,E49)</f>
        <v>7</v>
      </c>
      <c r="F39" s="88">
        <f>SUM(F40,F47,F48,F49)</f>
        <v>4468.4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7</v>
      </c>
      <c r="D40" s="90">
        <f>SUM(D41,D44)</f>
        <v>6946.8</v>
      </c>
      <c r="E40" s="90">
        <f>SUM(E41,E44)</f>
        <v>7</v>
      </c>
      <c r="F40" s="90">
        <f>SUM(F41,F44)</f>
        <v>4468.4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7</v>
      </c>
      <c r="D44" s="90">
        <v>6946.8</v>
      </c>
      <c r="E44" s="90">
        <v>7</v>
      </c>
      <c r="F44" s="90">
        <v>4468.4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7</v>
      </c>
      <c r="D46" s="90">
        <v>6946.8</v>
      </c>
      <c r="E46" s="90">
        <v>7</v>
      </c>
      <c r="F46" s="90">
        <v>4468.4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31</v>
      </c>
      <c r="D50" s="88">
        <f>SUM(D51:D54)</f>
        <v>721.95</v>
      </c>
      <c r="E50" s="88">
        <f>SUM(E51:E54)</f>
        <v>31</v>
      </c>
      <c r="F50" s="88">
        <f>SUM(F51:F54)</f>
        <v>729.8399999999999</v>
      </c>
      <c r="G50" s="88">
        <f>SUM(G51:G54)</f>
        <v>0</v>
      </c>
      <c r="H50" s="88">
        <f>SUM(H51:H54)</f>
        <v>0</v>
      </c>
      <c r="I50" s="88">
        <f>SUM(I51:I54)</f>
        <v>2</v>
      </c>
      <c r="J50" s="88">
        <f>SUM(J51:J54)</f>
        <v>29.77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23</v>
      </c>
      <c r="D51" s="90">
        <v>253.03</v>
      </c>
      <c r="E51" s="90">
        <v>23</v>
      </c>
      <c r="F51" s="90">
        <v>260.89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223.36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2</v>
      </c>
      <c r="D53" s="90">
        <v>29.78</v>
      </c>
      <c r="E53" s="90">
        <v>2</v>
      </c>
      <c r="F53" s="90">
        <v>29.77</v>
      </c>
      <c r="G53" s="90"/>
      <c r="H53" s="90"/>
      <c r="I53" s="90">
        <v>2</v>
      </c>
      <c r="J53" s="90">
        <v>29.77</v>
      </c>
      <c r="K53" s="90"/>
      <c r="L53" s="90"/>
    </row>
    <row r="54" spans="1:12" ht="12.75">
      <c r="A54" s="86">
        <v>49</v>
      </c>
      <c r="B54" s="89" t="s">
        <v>86</v>
      </c>
      <c r="C54" s="90">
        <v>3</v>
      </c>
      <c r="D54" s="90">
        <v>215.85</v>
      </c>
      <c r="E54" s="90">
        <v>3</v>
      </c>
      <c r="F54" s="90">
        <v>215.82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199</v>
      </c>
      <c r="D55" s="88">
        <v>98743.7999999997</v>
      </c>
      <c r="E55" s="88">
        <v>121</v>
      </c>
      <c r="F55" s="88">
        <v>60049.7999999999</v>
      </c>
      <c r="G55" s="88"/>
      <c r="H55" s="88"/>
      <c r="I55" s="88">
        <v>199</v>
      </c>
      <c r="J55" s="88">
        <v>98743.7999999997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443</v>
      </c>
      <c r="D56" s="88">
        <f>SUM(D6,D28,D39,D50,D55)</f>
        <v>365787.6799999997</v>
      </c>
      <c r="E56" s="88">
        <f>SUM(E6,E28,E39,E50,E55)</f>
        <v>314</v>
      </c>
      <c r="F56" s="88">
        <f>SUM(F6,F28,F39,F50,F55)</f>
        <v>288173.54999999993</v>
      </c>
      <c r="G56" s="88">
        <f>SUM(G6,G28,G39,G50,G55)</f>
        <v>76</v>
      </c>
      <c r="H56" s="88">
        <f>SUM(H6,H28,H39,H50,H55)</f>
        <v>87046.40000000001</v>
      </c>
      <c r="I56" s="88">
        <f>SUM(I6,I28,I39,I50,I55)</f>
        <v>230</v>
      </c>
      <c r="J56" s="88">
        <f>SUM(J6,J28,J39,J50,J55)</f>
        <v>119645.9699999997</v>
      </c>
      <c r="K56" s="88">
        <f>SUM(K6,K28,K39,K50,K55)</f>
        <v>32</v>
      </c>
      <c r="L56" s="88">
        <f>SUM(L6,L28,L39,L50,L55)</f>
        <v>22329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&amp;LB813BA10&amp;CФорма № 10, Підрозділ: Піщанський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31</v>
      </c>
      <c r="G5" s="97">
        <f>SUM(G6:G26)</f>
        <v>21336.600000000002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26</v>
      </c>
      <c r="G8" s="99">
        <v>18359.4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3</v>
      </c>
      <c r="G12" s="99">
        <v>1488.6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</v>
      </c>
      <c r="G14" s="99">
        <v>992.4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&amp;LB813BA10&amp;CФорма № 10, Підрозділ: Піщанський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2022-11-24T11:52:15Z</cp:lastPrinted>
  <dcterms:created xsi:type="dcterms:W3CDTF">2015-09-09T10:27:32Z</dcterms:created>
  <dcterms:modified xsi:type="dcterms:W3CDTF">2023-01-30T11:05:41Z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B813BA10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